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ina.rodriguez\Downloads\"/>
    </mc:Choice>
  </mc:AlternateContent>
  <xr:revisionPtr revIDLastSave="0" documentId="13_ncr:1_{ACA307AF-2119-46DF-B38C-441504245F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DE SITUACION FINANCIERA" sheetId="4" r:id="rId1"/>
    <sheet name="ESTADO DE RESULTADO" sheetId="3" r:id="rId2"/>
  </sheets>
  <definedNames>
    <definedName name="_xlnm.Print_Area" localSheetId="1">'ESTADO DE RESULTADO'!$D$2:$M$45</definedName>
    <definedName name="_xlnm.Print_Area" localSheetId="0">'ESTADO DE SITUACION FINANCIERA'!$A$1:$J$122</definedName>
    <definedName name="_xlnm.Print_Titles" localSheetId="0">'ESTADO DE SITUACION FINANCIERA'!$2:$7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1" i="4" l="1"/>
  <c r="H91" i="4"/>
  <c r="F65" i="4"/>
  <c r="K11" i="3"/>
  <c r="J15" i="3"/>
  <c r="H15" i="3"/>
  <c r="G32" i="4" l="1"/>
  <c r="H32" i="4"/>
  <c r="D30" i="4"/>
  <c r="G84" i="4" l="1"/>
  <c r="H84" i="4"/>
  <c r="F83" i="4"/>
  <c r="D83" i="4"/>
  <c r="D43" i="3" l="1"/>
  <c r="D42" i="3"/>
  <c r="G81" i="4"/>
  <c r="H81" i="4"/>
  <c r="G82" i="4"/>
  <c r="H82" i="4"/>
  <c r="D80" i="4"/>
  <c r="F80" i="4"/>
  <c r="K13" i="3" l="1"/>
  <c r="L13" i="3"/>
  <c r="K18" i="3"/>
  <c r="L18" i="3"/>
  <c r="K20" i="3"/>
  <c r="K26" i="3"/>
  <c r="K27" i="3"/>
  <c r="K28" i="3"/>
  <c r="K29" i="3"/>
  <c r="K31" i="3"/>
  <c r="K32" i="3"/>
  <c r="K33" i="3"/>
  <c r="L10" i="3"/>
  <c r="K10" i="3"/>
  <c r="G12" i="4"/>
  <c r="H12" i="4"/>
  <c r="G13" i="4"/>
  <c r="H13" i="4"/>
  <c r="G14" i="4"/>
  <c r="H14" i="4"/>
  <c r="G16" i="4"/>
  <c r="H16" i="4"/>
  <c r="G18" i="4"/>
  <c r="H18" i="4"/>
  <c r="G19" i="4"/>
  <c r="G20" i="4"/>
  <c r="H20" i="4"/>
  <c r="G22" i="4"/>
  <c r="H22" i="4"/>
  <c r="G23" i="4"/>
  <c r="H23" i="4"/>
  <c r="G25" i="4"/>
  <c r="H25" i="4"/>
  <c r="G26" i="4"/>
  <c r="H26" i="4"/>
  <c r="G31" i="4"/>
  <c r="H31" i="4"/>
  <c r="G33" i="4"/>
  <c r="H33" i="4"/>
  <c r="G35" i="4"/>
  <c r="H35" i="4"/>
  <c r="G36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7" i="4"/>
  <c r="H47" i="4"/>
  <c r="G48" i="4"/>
  <c r="H48" i="4"/>
  <c r="G49" i="4"/>
  <c r="H49" i="4"/>
  <c r="G50" i="4"/>
  <c r="H50" i="4"/>
  <c r="G56" i="4"/>
  <c r="H56" i="4"/>
  <c r="G58" i="4"/>
  <c r="H58" i="4"/>
  <c r="G59" i="4"/>
  <c r="H59" i="4"/>
  <c r="G60" i="4"/>
  <c r="H60" i="4"/>
  <c r="G66" i="4"/>
  <c r="H66" i="4"/>
  <c r="G67" i="4"/>
  <c r="H67" i="4"/>
  <c r="G68" i="4"/>
  <c r="H68" i="4"/>
  <c r="G69" i="4"/>
  <c r="H69" i="4"/>
  <c r="G70" i="4"/>
  <c r="H70" i="4"/>
  <c r="G71" i="4"/>
  <c r="H71" i="4"/>
  <c r="G73" i="4"/>
  <c r="H73" i="4"/>
  <c r="G75" i="4"/>
  <c r="H75" i="4"/>
  <c r="G76" i="4"/>
  <c r="H76" i="4"/>
  <c r="G85" i="4"/>
  <c r="H85" i="4"/>
  <c r="G87" i="4"/>
  <c r="H87" i="4"/>
  <c r="G88" i="4"/>
  <c r="H88" i="4"/>
  <c r="G89" i="4"/>
  <c r="G95" i="4"/>
  <c r="H95" i="4"/>
  <c r="G96" i="4"/>
  <c r="H96" i="4"/>
  <c r="G98" i="4"/>
  <c r="G106" i="4"/>
  <c r="H106" i="4"/>
  <c r="G107" i="4"/>
  <c r="H107" i="4"/>
  <c r="G109" i="4"/>
  <c r="H109" i="4"/>
  <c r="G110" i="4"/>
  <c r="H110" i="4"/>
  <c r="F30" i="4" l="1"/>
  <c r="H21" i="3"/>
  <c r="G86" i="4" l="1"/>
  <c r="H86" i="4"/>
  <c r="G83" i="4"/>
  <c r="H83" i="4"/>
  <c r="G80" i="4"/>
  <c r="H80" i="4"/>
  <c r="G90" i="4" l="1"/>
  <c r="H90" i="4"/>
  <c r="G21" i="4" l="1"/>
  <c r="H21" i="4"/>
  <c r="J21" i="3"/>
  <c r="J25" i="3"/>
  <c r="J30" i="3"/>
  <c r="F108" i="4"/>
  <c r="F105" i="4"/>
  <c r="D105" i="4"/>
  <c r="D108" i="4"/>
  <c r="F15" i="4"/>
  <c r="G24" i="4"/>
  <c r="D15" i="4"/>
  <c r="F74" i="4"/>
  <c r="D74" i="4"/>
  <c r="F72" i="4"/>
  <c r="G65" i="4"/>
  <c r="F57" i="4"/>
  <c r="D57" i="4"/>
  <c r="F55" i="4"/>
  <c r="D55" i="4"/>
  <c r="F46" i="4"/>
  <c r="D46" i="4"/>
  <c r="H30" i="3"/>
  <c r="H23" i="3" l="1"/>
  <c r="K15" i="3"/>
  <c r="L15" i="3"/>
  <c r="K25" i="3"/>
  <c r="K21" i="3"/>
  <c r="L21" i="3"/>
  <c r="K30" i="3"/>
  <c r="G17" i="4"/>
  <c r="H17" i="4"/>
  <c r="G46" i="4"/>
  <c r="H46" i="4"/>
  <c r="G57" i="4"/>
  <c r="H57" i="4"/>
  <c r="G74" i="4"/>
  <c r="H74" i="4"/>
  <c r="G105" i="4"/>
  <c r="G30" i="4"/>
  <c r="H30" i="4"/>
  <c r="G72" i="4"/>
  <c r="G34" i="4"/>
  <c r="H34" i="4"/>
  <c r="G55" i="4"/>
  <c r="H55" i="4"/>
  <c r="H11" i="4"/>
  <c r="G11" i="4"/>
  <c r="H24" i="4"/>
  <c r="G15" i="4"/>
  <c r="G108" i="4"/>
  <c r="F77" i="4"/>
  <c r="D27" i="4"/>
  <c r="D54" i="4"/>
  <c r="F54" i="4"/>
  <c r="F51" i="4"/>
  <c r="J23" i="3"/>
  <c r="J34" i="3" s="1"/>
  <c r="J36" i="3" s="1"/>
  <c r="F27" i="4"/>
  <c r="D77" i="4"/>
  <c r="D51" i="4"/>
  <c r="F99" i="4" l="1"/>
  <c r="F102" i="4" s="1"/>
  <c r="K23" i="3"/>
  <c r="L23" i="3"/>
  <c r="H34" i="3"/>
  <c r="K34" i="3" s="1"/>
  <c r="G51" i="4"/>
  <c r="H51" i="4"/>
  <c r="G27" i="4"/>
  <c r="H27" i="4"/>
  <c r="G77" i="4"/>
  <c r="G54" i="4"/>
  <c r="H54" i="4"/>
  <c r="F52" i="4"/>
  <c r="D52" i="4"/>
  <c r="H36" i="3" l="1"/>
  <c r="L34" i="3"/>
  <c r="G52" i="4"/>
  <c r="H52" i="4"/>
  <c r="G97" i="4" l="1"/>
  <c r="D99" i="4"/>
  <c r="L36" i="3"/>
  <c r="K36" i="3"/>
  <c r="G99" i="4" l="1"/>
  <c r="H99" i="4"/>
  <c r="D102" i="4"/>
  <c r="H102" i="4" l="1"/>
  <c r="G102" i="4"/>
</calcChain>
</file>

<file path=xl/sharedStrings.xml><?xml version="1.0" encoding="utf-8"?>
<sst xmlns="http://schemas.openxmlformats.org/spreadsheetml/2006/main" count="225" uniqueCount="153">
  <si>
    <t>(Cifras en Pesos Colombianos)</t>
  </si>
  <si>
    <t>NOTAS</t>
  </si>
  <si>
    <t>ACTIVOS</t>
  </si>
  <si>
    <t>ACTIVO CORRIENTE</t>
  </si>
  <si>
    <t>$</t>
  </si>
  <si>
    <t>EFECTIVO Y EQUIVALENTE AL EFECTIVO</t>
  </si>
  <si>
    <t>Caja</t>
  </si>
  <si>
    <t>Depósitos en Instituciones Financieras</t>
  </si>
  <si>
    <t xml:space="preserve">Efectivo de Uso Restringido </t>
  </si>
  <si>
    <t>CUENTAS POR COBRAR</t>
  </si>
  <si>
    <t>Prestación de Servicios de Salud</t>
  </si>
  <si>
    <t>INVENTARIOS</t>
  </si>
  <si>
    <t>Materiales y Suministros</t>
  </si>
  <si>
    <t>OTROS ACTIVOS</t>
  </si>
  <si>
    <t>TOTAL ACTIVO CORRIENTE</t>
  </si>
  <si>
    <t>ACTIVO NO CORRIENTE</t>
  </si>
  <si>
    <t>Deterioro Acumulados de Cuentas por Cobrar</t>
  </si>
  <si>
    <t>PROPIEDADES, PLANTA Y EQUIPO</t>
  </si>
  <si>
    <t>Terrenos</t>
  </si>
  <si>
    <t>Construcciones en Curso</t>
  </si>
  <si>
    <t>Edificaciones</t>
  </si>
  <si>
    <t>Equipo Médico y Científico</t>
  </si>
  <si>
    <t>Muebles, Enseres y Equipo de Oficina</t>
  </si>
  <si>
    <t>Equipos de Comunicación y Computación</t>
  </si>
  <si>
    <t>Equipo de transporte</t>
  </si>
  <si>
    <t>Equipo de Comedor, Cocina y Despensa</t>
  </si>
  <si>
    <t>Depreciación de Acum. Prop., Planta y Equipo</t>
  </si>
  <si>
    <t>Deterioro de Acum. Prop., Planta y Equipo</t>
  </si>
  <si>
    <t>Cargos Diferidos</t>
  </si>
  <si>
    <t>Avances y Anticipos Entregados</t>
  </si>
  <si>
    <t>Activos Intangibles</t>
  </si>
  <si>
    <t>Amortización Acumulada de Activos Intangibles</t>
  </si>
  <si>
    <t>TOTAL ACTIVO NO CORRIENTE</t>
  </si>
  <si>
    <t xml:space="preserve">TOTAL ACTIVOS </t>
  </si>
  <si>
    <t>CUENTAS DE ORDEN DEUDORAS</t>
  </si>
  <si>
    <t>ACTIVOS CONTINGENTES</t>
  </si>
  <si>
    <t>Litigios y Mecanismos Alternativos de Solución de Conflictos</t>
  </si>
  <si>
    <t>DEUDORAS DE CONTROL</t>
  </si>
  <si>
    <t>Facturación Glosada Vta. Servicios de Salud</t>
  </si>
  <si>
    <t>Otras Cuentas Deudoras de Control</t>
  </si>
  <si>
    <t>DEUDORAS POR CONTRA (CR)</t>
  </si>
  <si>
    <t>PASIVOS</t>
  </si>
  <si>
    <t>PASIVO CORRIENTE</t>
  </si>
  <si>
    <t>CUENTAS POR PAGAR</t>
  </si>
  <si>
    <t>Adquisición de Bienes y Servicios</t>
  </si>
  <si>
    <t>Recursos a Favor de Terceros</t>
  </si>
  <si>
    <t>Descuentos de Nómina</t>
  </si>
  <si>
    <t>Retención en la Fuente</t>
  </si>
  <si>
    <t>Impuesto al Valor Agregado</t>
  </si>
  <si>
    <t>Otras Cuentas por Pagar</t>
  </si>
  <si>
    <t>BENEFICIOS A LOS EMPLEADOS</t>
  </si>
  <si>
    <t>Beneficios a los Empleados a Corto Plazo</t>
  </si>
  <si>
    <t>TOTAL PASIVO CORRIENTE</t>
  </si>
  <si>
    <t>PASIVO NO CORRIENTE</t>
  </si>
  <si>
    <t>PROVISIONES</t>
  </si>
  <si>
    <t>OTROS PASIVOS</t>
  </si>
  <si>
    <t>TOTAL PASIVO NO CORRIENTE</t>
  </si>
  <si>
    <t>TOTAL PASIVOS</t>
  </si>
  <si>
    <t>PATRIMONIO</t>
  </si>
  <si>
    <t>Capital Fiscal</t>
  </si>
  <si>
    <t>Resultado Ejercicio Anteriores</t>
  </si>
  <si>
    <t>Resultado del ejercicio</t>
  </si>
  <si>
    <t>TOTAL PATRIMONIO</t>
  </si>
  <si>
    <t>TOTAL PASIVO Y PATRIMONIO</t>
  </si>
  <si>
    <t>CUENTAS DE ORDEN ACREEDORAS</t>
  </si>
  <si>
    <t>Representante Legal</t>
  </si>
  <si>
    <t>Contador Público</t>
  </si>
  <si>
    <t>INGRESOS POR PRESTACIÓN DE SERVICIOS</t>
  </si>
  <si>
    <t>4.3</t>
  </si>
  <si>
    <t>VENTA DE SERVICIOS DE SALUD</t>
  </si>
  <si>
    <t>COSTOS POR PRESTACIÓN DE SERVICIOS</t>
  </si>
  <si>
    <t>6.3</t>
  </si>
  <si>
    <t>COSTO DE VENTAS DE SERVICIOS DE SALUD</t>
  </si>
  <si>
    <t>UTILIDAD BRUTA</t>
  </si>
  <si>
    <t>GASTOS DE ADMINISTRACIÓN Y OPERACIÓN</t>
  </si>
  <si>
    <t>5.1</t>
  </si>
  <si>
    <t>5.2</t>
  </si>
  <si>
    <t>De Administración y Operación</t>
  </si>
  <si>
    <t>DETERIORO, DEPRECIACIONES, AMORTIZACIONES Y PROVISIONES</t>
  </si>
  <si>
    <t>5.3</t>
  </si>
  <si>
    <t>Deterioro, Depreciaciones, Amortizaciones y Provisiones</t>
  </si>
  <si>
    <t>UTILIDAD OPERACIONAL</t>
  </si>
  <si>
    <t>INGRESOS NO OPERACIONALES</t>
  </si>
  <si>
    <t>4.4.30</t>
  </si>
  <si>
    <t xml:space="preserve">Transferencias y Subvenciones </t>
  </si>
  <si>
    <t>4.8.02</t>
  </si>
  <si>
    <t>Ingresos Financieros</t>
  </si>
  <si>
    <t>4.8.08</t>
  </si>
  <si>
    <t>Ingresos Diversos</t>
  </si>
  <si>
    <t>GASTOS NO OPERACIONALES</t>
  </si>
  <si>
    <t>5.8.04</t>
  </si>
  <si>
    <t>5.8.02</t>
  </si>
  <si>
    <t>Gastos Financieros</t>
  </si>
  <si>
    <t>5.8.90</t>
  </si>
  <si>
    <t>5.8.95</t>
  </si>
  <si>
    <t xml:space="preserve">Gastos Diversos </t>
  </si>
  <si>
    <t xml:space="preserve">RESULTADO DEL PERIODO </t>
  </si>
  <si>
    <t>RESULTADO INTEGRAL DEL PERIODO</t>
  </si>
  <si>
    <t>Plantas, Ductos y Tuneles</t>
  </si>
  <si>
    <t>Litigios y Demandas</t>
  </si>
  <si>
    <t>impactos por la transicion al nuevo marco de regulacion</t>
  </si>
  <si>
    <t>Provisiones Diversas</t>
  </si>
  <si>
    <t>3.1</t>
  </si>
  <si>
    <t>3.2</t>
  </si>
  <si>
    <t>3.3</t>
  </si>
  <si>
    <t>3.5</t>
  </si>
  <si>
    <t>3.4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</si>
  <si>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</si>
  <si>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</si>
  <si>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</si>
  <si>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</si>
  <si>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</si>
  <si>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</si>
  <si>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</si>
  <si>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</si>
  <si>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</si>
  <si>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</si>
  <si>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CLAUDIA LORENA RIOS GIRALDO</t>
  </si>
  <si>
    <t>T.P No 89760 - T</t>
  </si>
  <si>
    <t>Deterioro acumulado de cuenta</t>
  </si>
  <si>
    <t>INVERSIONES E INSTRUMENTOS DERIVADOS</t>
  </si>
  <si>
    <t>Inversiones de administracion de liquidez</t>
  </si>
  <si>
    <t>Deudoras de control</t>
  </si>
  <si>
    <t>Deudoras por el contrario (Cr)</t>
  </si>
  <si>
    <t>Acreedoras por el contrario (Cr)</t>
  </si>
  <si>
    <t>Deterioro acumulado de inventarios</t>
  </si>
  <si>
    <t>Prestacion de servicios de salud</t>
  </si>
  <si>
    <t>Litigios y demandas</t>
  </si>
  <si>
    <t>provisiones diversas</t>
  </si>
  <si>
    <t>pasivos contingentes</t>
  </si>
  <si>
    <t xml:space="preserve">CUENTAS POR COBRAR DE DIFÍCIL RECAUDO </t>
  </si>
  <si>
    <t xml:space="preserve">TOTAL GASTOS </t>
  </si>
  <si>
    <t>Variacion</t>
  </si>
  <si>
    <t>Absoluta</t>
  </si>
  <si>
    <t>Relativa</t>
  </si>
  <si>
    <t>%</t>
  </si>
  <si>
    <t>Otras cuentas por pagar</t>
  </si>
  <si>
    <t xml:space="preserve">BENEFICIOS A LOS EMPLEADOS </t>
  </si>
  <si>
    <t>Beneficio a los empleados a corto plazo</t>
  </si>
  <si>
    <t>Beneficio a los empleados a largo plazo</t>
  </si>
  <si>
    <t>AICARDO SOLIS</t>
  </si>
  <si>
    <t>SEP 30 2024</t>
  </si>
  <si>
    <t>SEP 30 2025</t>
  </si>
  <si>
    <t>DEVOLUCIONES REBAJAS Y DESCUENTOS</t>
  </si>
  <si>
    <t>Version: 2</t>
  </si>
  <si>
    <t>Codigo: AYF-GTF-CYP-for-002</t>
  </si>
  <si>
    <t>Actualizacion: 16/06/2025</t>
  </si>
  <si>
    <t>50-26</t>
  </si>
  <si>
    <t>ESTADO DE SITUACIÓN FINANCIERA INDIVIDUAL - PERIODOS CONTABLES TERMINADOS EL 30/09/2025 Y 30/09/2024</t>
  </si>
  <si>
    <t>ESTADO DE RESULTADO INTEGRAL INDIVIDUAL - PERIODOS CONTABLES TERMINADOS EL 30/09/2025 Y 30/09/2024</t>
  </si>
  <si>
    <t>XXXXXXX</t>
  </si>
  <si>
    <t>XXXXXXXX</t>
  </si>
  <si>
    <t>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</si>
</sst>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_ ;[Red]\-#,##0\ "/>
    <numFmt numFmtId="166" formatCode="_-* #,##0\ _P_t_s_-;\-* #,##0\ _P_t_s_-;_-* \-??\ _P_t_s_-;_-@_-"/>
    <numFmt numFmtId="167" formatCode="_-* #,##0.00\ _P_t_s_-;\-* #,##0.00\ _P_t_s_-;_-* \-??\ _P_t_s_-;_-@_-"/>
    <numFmt numFmtId="168" formatCode="_-* #,##0\ _€_-;\-* #,##0\ _€_-;_-* &quot;-&quot;??\ _€_-;_-@_-"/>
    <numFmt numFmtId="169" formatCode="_-* #,##0.0\ _€_-;\-* #,##0.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0" tint="-0.499984740745262"/>
      <name val="Arial"/>
      <family val="2"/>
    </font>
    <font>
      <b/>
      <sz val="11"/>
      <color theme="0" tint="-0.34998626667073579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7" fontId="4" fillId="0" borderId="0" applyFill="0" applyBorder="0" applyAlignment="0" applyProtection="0"/>
  </cellStyleXfs>
  <cellXfs count="198">
    <xf numFmtId="0" fontId="0" fillId="0" borderId="0" xfId="0"/>
    <xf numFmtId="166" fontId="2" fillId="2" borderId="1" xfId="1" applyNumberFormat="1" applyFont="1" applyFill="1" applyBorder="1" applyAlignment="1">
      <alignment vertical="center"/>
    </xf>
    <xf numFmtId="165" fontId="2" fillId="2" borderId="2" xfId="1" applyNumberFormat="1" applyFont="1" applyFill="1" applyBorder="1" applyAlignment="1">
      <alignment vertical="center" wrapText="1"/>
    </xf>
    <xf numFmtId="165" fontId="2" fillId="2" borderId="2" xfId="1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68" fontId="3" fillId="2" borderId="0" xfId="1" applyNumberFormat="1" applyFont="1" applyFill="1" applyBorder="1" applyAlignment="1">
      <alignment vertical="center"/>
    </xf>
    <xf numFmtId="164" fontId="5" fillId="2" borderId="0" xfId="1" applyFont="1" applyFill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5" fontId="3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165" fontId="3" fillId="2" borderId="2" xfId="1" applyNumberFormat="1" applyFont="1" applyFill="1" applyBorder="1" applyAlignment="1" applyProtection="1">
      <alignment vertical="center" wrapText="1"/>
    </xf>
    <xf numFmtId="165" fontId="2" fillId="2" borderId="2" xfId="1" applyNumberFormat="1" applyFont="1" applyFill="1" applyBorder="1" applyAlignment="1" applyProtection="1">
      <alignment vertical="center" wrapText="1"/>
    </xf>
    <xf numFmtId="165" fontId="3" fillId="2" borderId="2" xfId="1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vertical="center"/>
    </xf>
    <xf numFmtId="165" fontId="2" fillId="3" borderId="9" xfId="1" applyNumberFormat="1" applyFont="1" applyFill="1" applyBorder="1" applyAlignment="1" applyProtection="1">
      <alignment vertical="center" wrapText="1"/>
    </xf>
    <xf numFmtId="165" fontId="2" fillId="2" borderId="2" xfId="1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1" applyNumberFormat="1" applyFont="1" applyFill="1" applyBorder="1" applyAlignment="1">
      <alignment horizontal="left" vertical="center" wrapText="1"/>
    </xf>
    <xf numFmtId="165" fontId="3" fillId="3" borderId="9" xfId="1" applyNumberFormat="1" applyFont="1" applyFill="1" applyBorder="1" applyAlignment="1" applyProtection="1">
      <alignment vertical="center"/>
    </xf>
    <xf numFmtId="9" fontId="2" fillId="2" borderId="2" xfId="3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165" fontId="2" fillId="3" borderId="2" xfId="1" applyNumberFormat="1" applyFont="1" applyFill="1" applyBorder="1" applyAlignment="1">
      <alignment vertical="center" wrapText="1"/>
    </xf>
    <xf numFmtId="165" fontId="3" fillId="3" borderId="9" xfId="1" applyNumberFormat="1" applyFont="1" applyFill="1" applyBorder="1" applyAlignment="1" applyProtection="1">
      <alignment vertical="center" wrapText="1"/>
    </xf>
    <xf numFmtId="166" fontId="2" fillId="2" borderId="1" xfId="1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68" fontId="3" fillId="3" borderId="4" xfId="1" applyNumberFormat="1" applyFont="1" applyFill="1" applyBorder="1" applyAlignment="1">
      <alignment horizontal="center" vertical="center"/>
    </xf>
    <xf numFmtId="168" fontId="3" fillId="2" borderId="0" xfId="1" applyNumberFormat="1" applyFont="1" applyFill="1" applyBorder="1" applyAlignment="1">
      <alignment horizontal="center" vertical="center"/>
    </xf>
    <xf numFmtId="168" fontId="2" fillId="2" borderId="0" xfId="1" applyNumberFormat="1" applyFont="1" applyFill="1" applyBorder="1" applyAlignment="1">
      <alignment vertical="center"/>
    </xf>
    <xf numFmtId="168" fontId="2" fillId="2" borderId="0" xfId="1" applyNumberFormat="1" applyFont="1" applyFill="1" applyBorder="1" applyAlignment="1">
      <alignment horizontal="center" vertical="center"/>
    </xf>
    <xf numFmtId="168" fontId="2" fillId="2" borderId="0" xfId="1" applyNumberFormat="1" applyFont="1" applyFill="1" applyBorder="1" applyAlignment="1" applyProtection="1">
      <alignment vertical="center"/>
    </xf>
    <xf numFmtId="168" fontId="2" fillId="2" borderId="0" xfId="1" applyNumberFormat="1" applyFont="1" applyFill="1" applyBorder="1" applyAlignment="1" applyProtection="1">
      <alignment vertical="center" wrapText="1"/>
    </xf>
    <xf numFmtId="168" fontId="3" fillId="2" borderId="0" xfId="1" applyNumberFormat="1" applyFont="1" applyFill="1" applyBorder="1" applyAlignment="1" applyProtection="1">
      <alignment vertical="center"/>
    </xf>
    <xf numFmtId="168" fontId="3" fillId="3" borderId="8" xfId="1" applyNumberFormat="1" applyFont="1" applyFill="1" applyBorder="1" applyAlignment="1" applyProtection="1">
      <alignment vertical="center"/>
    </xf>
    <xf numFmtId="168" fontId="2" fillId="2" borderId="0" xfId="1" applyNumberFormat="1" applyFont="1" applyFill="1" applyBorder="1" applyAlignment="1">
      <alignment vertical="center" wrapText="1"/>
    </xf>
    <xf numFmtId="168" fontId="3" fillId="2" borderId="0" xfId="1" applyNumberFormat="1" applyFont="1" applyFill="1" applyBorder="1" applyAlignment="1">
      <alignment vertical="center" wrapText="1"/>
    </xf>
    <xf numFmtId="168" fontId="2" fillId="3" borderId="0" xfId="1" applyNumberFormat="1" applyFont="1" applyFill="1" applyBorder="1" applyAlignment="1" applyProtection="1">
      <alignment vertical="center" wrapText="1"/>
    </xf>
    <xf numFmtId="168" fontId="2" fillId="3" borderId="8" xfId="1" applyNumberFormat="1" applyFont="1" applyFill="1" applyBorder="1" applyAlignment="1" applyProtection="1">
      <alignment vertical="center"/>
    </xf>
    <xf numFmtId="168" fontId="3" fillId="3" borderId="8" xfId="1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169" fontId="2" fillId="2" borderId="0" xfId="1" applyNumberFormat="1" applyFont="1" applyFill="1" applyBorder="1" applyAlignment="1">
      <alignment vertical="center"/>
    </xf>
    <xf numFmtId="169" fontId="2" fillId="2" borderId="0" xfId="1" applyNumberFormat="1" applyFont="1" applyFill="1" applyBorder="1" applyAlignment="1" applyProtection="1">
      <alignment vertical="center"/>
    </xf>
    <xf numFmtId="169" fontId="2" fillId="2" borderId="0" xfId="1" applyNumberFormat="1" applyFont="1" applyFill="1" applyBorder="1" applyAlignment="1" applyProtection="1">
      <alignment vertical="center" wrapText="1"/>
    </xf>
    <xf numFmtId="168" fontId="5" fillId="2" borderId="0" xfId="1" applyNumberFormat="1" applyFont="1" applyFill="1" applyAlignment="1">
      <alignment horizontal="right" vertical="center" wrapText="1"/>
    </xf>
    <xf numFmtId="168" fontId="3" fillId="2" borderId="0" xfId="1" applyNumberFormat="1" applyFont="1" applyFill="1" applyBorder="1" applyAlignment="1">
      <alignment horizontal="right" vertical="center" wrapText="1"/>
    </xf>
    <xf numFmtId="1" fontId="3" fillId="2" borderId="0" xfId="0" applyNumberFormat="1" applyFont="1" applyFill="1" applyAlignment="1">
      <alignment horizontal="center" vertical="center" wrapText="1"/>
    </xf>
    <xf numFmtId="164" fontId="2" fillId="2" borderId="0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8" fontId="3" fillId="2" borderId="0" xfId="1" applyNumberFormat="1" applyFont="1" applyFill="1" applyAlignment="1">
      <alignment horizontal="center" vertical="center"/>
    </xf>
    <xf numFmtId="168" fontId="2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164" fontId="5" fillId="2" borderId="0" xfId="1" applyFont="1" applyFill="1" applyAlignment="1">
      <alignment vertical="center"/>
    </xf>
    <xf numFmtId="0" fontId="2" fillId="3" borderId="3" xfId="0" applyFont="1" applyFill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168" fontId="2" fillId="3" borderId="0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166" fontId="2" fillId="2" borderId="0" xfId="1" applyNumberFormat="1" applyFont="1" applyFill="1" applyAlignment="1">
      <alignment vertical="center"/>
    </xf>
    <xf numFmtId="166" fontId="2" fillId="2" borderId="0" xfId="1" applyNumberFormat="1" applyFont="1" applyFill="1" applyAlignment="1">
      <alignment vertical="center" wrapText="1"/>
    </xf>
    <xf numFmtId="166" fontId="3" fillId="2" borderId="0" xfId="1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" fontId="3" fillId="3" borderId="0" xfId="0" applyNumberFormat="1" applyFont="1" applyFill="1" applyAlignment="1">
      <alignment horizontal="center" vertical="center"/>
    </xf>
    <xf numFmtId="168" fontId="3" fillId="3" borderId="0" xfId="1" applyNumberFormat="1" applyFont="1" applyFill="1" applyBorder="1" applyAlignment="1" applyProtection="1">
      <alignment vertical="center"/>
    </xf>
    <xf numFmtId="164" fontId="2" fillId="3" borderId="2" xfId="1" applyFont="1" applyFill="1" applyBorder="1" applyAlignment="1">
      <alignment vertical="center"/>
    </xf>
    <xf numFmtId="1" fontId="3" fillId="2" borderId="0" xfId="0" applyNumberFormat="1" applyFont="1" applyFill="1" applyAlignment="1">
      <alignment horizontal="center" vertical="center"/>
    </xf>
    <xf numFmtId="164" fontId="2" fillId="2" borderId="2" xfId="1" applyFont="1" applyFill="1" applyBorder="1" applyAlignment="1">
      <alignment vertical="center"/>
    </xf>
    <xf numFmtId="164" fontId="8" fillId="2" borderId="0" xfId="1" applyFont="1" applyFill="1" applyBorder="1" applyAlignment="1">
      <alignment vertical="center"/>
    </xf>
    <xf numFmtId="1" fontId="3" fillId="2" borderId="0" xfId="1" applyNumberFormat="1" applyFont="1" applyFill="1" applyBorder="1" applyAlignment="1">
      <alignment horizontal="center" vertical="center"/>
    </xf>
    <xf numFmtId="166" fontId="3" fillId="2" borderId="0" xfId="1" applyNumberFormat="1" applyFont="1" applyFill="1" applyBorder="1" applyAlignment="1">
      <alignment vertical="center" wrapText="1"/>
    </xf>
    <xf numFmtId="166" fontId="3" fillId="3" borderId="8" xfId="1" applyNumberFormat="1" applyFont="1" applyFill="1" applyBorder="1" applyAlignment="1">
      <alignment vertical="center"/>
    </xf>
    <xf numFmtId="1" fontId="3" fillId="3" borderId="0" xfId="0" applyNumberFormat="1" applyFont="1" applyFill="1" applyAlignment="1">
      <alignment horizontal="center" vertical="center" wrapText="1"/>
    </xf>
    <xf numFmtId="165" fontId="5" fillId="2" borderId="0" xfId="0" applyNumberFormat="1" applyFont="1" applyFill="1" applyAlignment="1">
      <alignment vertical="center"/>
    </xf>
    <xf numFmtId="166" fontId="3" fillId="3" borderId="8" xfId="1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168" fontId="5" fillId="2" borderId="0" xfId="1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8" fontId="7" fillId="2" borderId="0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168" fontId="3" fillId="2" borderId="11" xfId="1" applyNumberFormat="1" applyFont="1" applyFill="1" applyBorder="1" applyAlignment="1">
      <alignment horizontal="center" vertical="center"/>
    </xf>
    <xf numFmtId="168" fontId="2" fillId="2" borderId="11" xfId="1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168" fontId="5" fillId="2" borderId="0" xfId="1" applyNumberFormat="1" applyFont="1" applyFill="1" applyAlignment="1">
      <alignment vertical="center"/>
    </xf>
    <xf numFmtId="168" fontId="3" fillId="3" borderId="0" xfId="1" applyNumberFormat="1" applyFont="1" applyFill="1" applyBorder="1" applyAlignment="1">
      <alignment horizontal="center" vertical="center"/>
    </xf>
    <xf numFmtId="9" fontId="5" fillId="2" borderId="0" xfId="3" applyFont="1" applyFill="1" applyAlignment="1">
      <alignment vertical="center"/>
    </xf>
    <xf numFmtId="10" fontId="2" fillId="2" borderId="0" xfId="3" applyNumberFormat="1" applyFont="1" applyFill="1" applyAlignment="1">
      <alignment vertical="center"/>
    </xf>
    <xf numFmtId="10" fontId="2" fillId="2" borderId="0" xfId="3" applyNumberFormat="1" applyFont="1" applyFill="1" applyBorder="1" applyAlignment="1">
      <alignment vertical="center"/>
    </xf>
    <xf numFmtId="10" fontId="3" fillId="3" borderId="0" xfId="3" applyNumberFormat="1" applyFont="1" applyFill="1" applyBorder="1" applyAlignment="1">
      <alignment horizontal="center" vertical="center"/>
    </xf>
    <xf numFmtId="10" fontId="2" fillId="2" borderId="0" xfId="3" applyNumberFormat="1" applyFont="1" applyFill="1" applyBorder="1" applyAlignment="1">
      <alignment horizontal="center" vertical="center"/>
    </xf>
    <xf numFmtId="10" fontId="2" fillId="2" borderId="0" xfId="3" applyNumberFormat="1" applyFont="1" applyFill="1" applyBorder="1" applyAlignment="1" applyProtection="1">
      <alignment vertical="center"/>
    </xf>
    <xf numFmtId="10" fontId="2" fillId="2" borderId="0" xfId="3" applyNumberFormat="1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vertical="center"/>
    </xf>
    <xf numFmtId="10" fontId="3" fillId="3" borderId="8" xfId="3" applyNumberFormat="1" applyFont="1" applyFill="1" applyBorder="1" applyAlignment="1" applyProtection="1">
      <alignment vertical="center"/>
    </xf>
    <xf numFmtId="10" fontId="3" fillId="3" borderId="0" xfId="3" applyNumberFormat="1" applyFont="1" applyFill="1" applyBorder="1" applyAlignment="1" applyProtection="1">
      <alignment vertical="center"/>
    </xf>
    <xf numFmtId="10" fontId="3" fillId="2" borderId="0" xfId="3" applyNumberFormat="1" applyFont="1" applyFill="1" applyBorder="1" applyAlignment="1">
      <alignment vertical="center" wrapText="1"/>
    </xf>
    <xf numFmtId="10" fontId="2" fillId="2" borderId="0" xfId="3" applyNumberFormat="1" applyFont="1" applyFill="1" applyBorder="1" applyAlignment="1">
      <alignment vertical="center" wrapText="1"/>
    </xf>
    <xf numFmtId="10" fontId="2" fillId="3" borderId="0" xfId="3" applyNumberFormat="1" applyFont="1" applyFill="1" applyBorder="1" applyAlignment="1" applyProtection="1">
      <alignment vertical="center" wrapText="1"/>
    </xf>
    <xf numFmtId="10" fontId="3" fillId="3" borderId="8" xfId="3" applyNumberFormat="1" applyFont="1" applyFill="1" applyBorder="1" applyAlignment="1">
      <alignment horizontal="right" vertical="center" wrapText="1"/>
    </xf>
    <xf numFmtId="10" fontId="5" fillId="2" borderId="0" xfId="3" applyNumberFormat="1" applyFont="1" applyFill="1" applyAlignment="1">
      <alignment horizontal="right" vertical="center" wrapText="1"/>
    </xf>
    <xf numFmtId="10" fontId="5" fillId="2" borderId="0" xfId="3" applyNumberFormat="1" applyFont="1" applyFill="1" applyBorder="1" applyAlignment="1">
      <alignment vertical="center"/>
    </xf>
    <xf numFmtId="10" fontId="7" fillId="2" borderId="0" xfId="3" applyNumberFormat="1" applyFont="1" applyFill="1" applyBorder="1" applyAlignment="1">
      <alignment horizontal="center" vertical="center"/>
    </xf>
    <xf numFmtId="10" fontId="2" fillId="2" borderId="11" xfId="3" applyNumberFormat="1" applyFont="1" applyFill="1" applyBorder="1" applyAlignment="1">
      <alignment vertical="center"/>
    </xf>
    <xf numFmtId="10" fontId="5" fillId="2" borderId="0" xfId="3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168" fontId="3" fillId="2" borderId="13" xfId="1" applyNumberFormat="1" applyFont="1" applyFill="1" applyBorder="1" applyAlignment="1">
      <alignment vertical="center"/>
    </xf>
    <xf numFmtId="44" fontId="5" fillId="2" borderId="0" xfId="2" applyFont="1" applyFill="1" applyAlignment="1">
      <alignment vertical="center"/>
    </xf>
    <xf numFmtId="168" fontId="3" fillId="2" borderId="14" xfId="1" applyNumberFormat="1" applyFont="1" applyFill="1" applyBorder="1" applyAlignment="1">
      <alignment vertical="center"/>
    </xf>
    <xf numFmtId="168" fontId="3" fillId="2" borderId="4" xfId="1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168" fontId="3" fillId="3" borderId="4" xfId="1" applyNumberFormat="1" applyFont="1" applyFill="1" applyBorder="1" applyAlignment="1">
      <alignment vertical="center"/>
    </xf>
    <xf numFmtId="168" fontId="3" fillId="3" borderId="0" xfId="1" applyNumberFormat="1" applyFont="1" applyFill="1" applyBorder="1" applyAlignment="1">
      <alignment vertical="center"/>
    </xf>
    <xf numFmtId="168" fontId="3" fillId="3" borderId="15" xfId="1" applyNumberFormat="1" applyFont="1" applyFill="1" applyBorder="1" applyAlignment="1">
      <alignment vertical="center"/>
    </xf>
    <xf numFmtId="166" fontId="2" fillId="2" borderId="0" xfId="1" applyNumberFormat="1" applyFont="1" applyFill="1" applyBorder="1" applyAlignment="1" applyProtection="1">
      <alignment vertical="center"/>
    </xf>
    <xf numFmtId="166" fontId="2" fillId="2" borderId="2" xfId="1" applyNumberFormat="1" applyFont="1" applyFill="1" applyBorder="1" applyAlignment="1" applyProtection="1">
      <alignment vertical="center"/>
    </xf>
    <xf numFmtId="0" fontId="2" fillId="2" borderId="2" xfId="0" applyFont="1" applyFill="1" applyBorder="1" applyAlignment="1">
      <alignment horizontal="center" vertical="center"/>
    </xf>
    <xf numFmtId="168" fontId="5" fillId="2" borderId="0" xfId="1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168" fontId="5" fillId="2" borderId="11" xfId="1" applyNumberFormat="1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10" fontId="3" fillId="2" borderId="0" xfId="3" applyNumberFormat="1" applyFont="1" applyFill="1" applyBorder="1" applyAlignment="1">
      <alignment horizontal="center" vertical="center"/>
    </xf>
    <xf numFmtId="10" fontId="3" fillId="2" borderId="0" xfId="3" applyNumberFormat="1" applyFont="1" applyFill="1" applyBorder="1" applyAlignment="1">
      <alignment vertical="center"/>
    </xf>
    <xf numFmtId="10" fontId="5" fillId="2" borderId="0" xfId="3" applyNumberFormat="1" applyFont="1" applyFill="1" applyBorder="1" applyAlignment="1">
      <alignment horizontal="center" vertical="center"/>
    </xf>
    <xf numFmtId="10" fontId="5" fillId="2" borderId="11" xfId="3" applyNumberFormat="1" applyFont="1" applyFill="1" applyBorder="1" applyAlignment="1">
      <alignment vertical="center"/>
    </xf>
    <xf numFmtId="10" fontId="3" fillId="3" borderId="4" xfId="3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8" fontId="5" fillId="3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68" fontId="5" fillId="2" borderId="0" xfId="0" applyNumberFormat="1" applyFont="1" applyFill="1" applyAlignment="1">
      <alignment vertical="center"/>
    </xf>
    <xf numFmtId="164" fontId="3" fillId="2" borderId="6" xfId="1" applyFont="1" applyFill="1" applyBorder="1" applyAlignment="1">
      <alignment horizontal="center" vertical="center"/>
    </xf>
    <xf numFmtId="164" fontId="3" fillId="2" borderId="6" xfId="1" applyFont="1" applyFill="1" applyBorder="1" applyAlignment="1">
      <alignment horizontal="center" vertical="center" wrapText="1"/>
    </xf>
    <xf numFmtId="164" fontId="3" fillId="2" borderId="16" xfId="1" applyFont="1" applyFill="1" applyBorder="1" applyAlignment="1">
      <alignment horizontal="left" vertical="center"/>
    </xf>
    <xf numFmtId="164" fontId="3" fillId="2" borderId="18" xfId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10" fillId="2" borderId="6" xfId="1" applyFont="1" applyFill="1" applyBorder="1" applyAlignment="1">
      <alignment horizontal="left" vertical="center" wrapText="1"/>
    </xf>
    <xf numFmtId="164" fontId="3" fillId="2" borderId="1" xfId="1" applyFont="1" applyFill="1" applyBorder="1" applyAlignment="1">
      <alignment horizontal="center" vertical="center" wrapText="1"/>
    </xf>
    <xf numFmtId="164" fontId="3" fillId="2" borderId="0" xfId="1" applyFont="1" applyFill="1" applyBorder="1" applyAlignment="1">
      <alignment horizontal="center" vertical="center" wrapText="1"/>
    </xf>
    <xf numFmtId="164" fontId="3" fillId="2" borderId="2" xfId="1" applyFont="1" applyFill="1" applyBorder="1" applyAlignment="1">
      <alignment horizontal="center" vertical="center" wrapText="1"/>
    </xf>
    <xf numFmtId="168" fontId="3" fillId="3" borderId="4" xfId="1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</cellXfs>
  <cellStyles count="8">
    <cellStyle name="Millares" xfId="1" builtinId="3"/>
    <cellStyle name="Millares 2" xfId="7" xr:uid="{00000000-0005-0000-0000-000001000000}"/>
    <cellStyle name="Moneda" xfId="2" builtinId="4"/>
    <cellStyle name="Normal" xfId="0" builtinId="0"/>
    <cellStyle name="Normal 2" xfId="5" xr:uid="{00000000-0005-0000-0000-000004000000}"/>
    <cellStyle name="Porcentaje" xfId="3" builtinId="5"/>
    <cellStyle name="Porcentaje 2" xfId="6" xr:uid="{00000000-0005-0000-0000-000006000000}"/>
    <cellStyle name="Porcentual 2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492815</xdr:colOff>
      <xdr:row>115</xdr:row>
      <xdr:rowOff>149086</xdr:rowOff>
    </xdr:from>
    <xdr:to>
      <xdr:col>1</xdr:col>
      <xdr:colOff>2514232</xdr:colOff>
      <xdr:row>115</xdr:row>
      <xdr:rowOff>149087</xdr:rowOff>
    </xdr:to>
    <xdr:cxnSp macro="">
      <xdr:nvCxnSpPr>
        <xdr:cNvPr id="4" name="7 Conector rec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1188554" y="21029543"/>
          <a:ext cx="2021417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365263</xdr:colOff>
      <xdr:row>115</xdr:row>
      <xdr:rowOff>152399</xdr:rowOff>
    </xdr:from>
    <xdr:to>
      <xdr:col>6</xdr:col>
      <xdr:colOff>1049452</xdr:colOff>
      <xdr:row>115</xdr:row>
      <xdr:rowOff>152400</xdr:rowOff>
    </xdr:to>
    <xdr:cxnSp macro="">
      <xdr:nvCxnSpPr>
        <xdr:cNvPr id="9" name="7 Conector rect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5613538" y="22298024"/>
          <a:ext cx="1874814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210206</xdr:colOff>
      <xdr:row>1</xdr:row>
      <xdr:rowOff>59121</xdr:rowOff>
    </xdr:from>
    <xdr:to>
      <xdr:col>1</xdr:col>
      <xdr:colOff>2666999</xdr:colOff>
      <xdr:row>3</xdr:row>
      <xdr:rowOff>157654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69F268-0E2A-B523-7A91-FECB77335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516" y="249621"/>
          <a:ext cx="2456793" cy="505809"/>
        </a:xfrm>
        <a:prstGeom prst="rect">
          <a:avLst/>
        </a:prstGeom>
      </xdr:spPr>
    </xdr:pic>
    <xdr:clientData/>
  </xdr:twoCellAnchor>
  <xdr:twoCellAnchor editAs="oneCell">
    <xdr:from>
      <xdr:col>1</xdr:col>
      <xdr:colOff>1004176</xdr:colOff>
      <xdr:row>122</xdr:row>
      <xdr:rowOff>39413</xdr:rowOff>
    </xdr:from>
    <xdr:to>
      <xdr:col>8</xdr:col>
      <xdr:colOff>123934</xdr:colOff>
      <xdr:row>126</xdr:row>
      <xdr:rowOff>140655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51E98E-A3AE-47E7-BA34-2FBD31A1B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1676" y="13120413"/>
          <a:ext cx="7539858" cy="8632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40</xdr:row>
      <xdr:rowOff>153761</xdr:rowOff>
    </xdr:from>
    <xdr:to>
      <xdr:col>4</xdr:col>
      <xdr:colOff>65314</xdr:colOff>
      <xdr:row>40</xdr:row>
      <xdr:rowOff>153761</xdr:rowOff>
    </xdr:to>
    <xdr:cxnSp macro="">
      <xdr:nvCxnSpPr>
        <xdr:cNvPr id="2" name="2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506185" y="7153275"/>
          <a:ext cx="19920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1038225</xdr:colOff>
      <xdr:row>40</xdr:row>
      <xdr:rowOff>161925</xdr:rowOff>
    </xdr:from>
    <xdr:to>
      <xdr:col>11</xdr:col>
      <xdr:colOff>0</xdr:colOff>
      <xdr:row>40</xdr:row>
      <xdr:rowOff>161925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476875" y="7658100"/>
          <a:ext cx="29337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139213</xdr:colOff>
      <xdr:row>1</xdr:row>
      <xdr:rowOff>36635</xdr:rowOff>
    </xdr:from>
    <xdr:to>
      <xdr:col>3</xdr:col>
      <xdr:colOff>1641615</xdr:colOff>
      <xdr:row>3</xdr:row>
      <xdr:rowOff>153867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EF2E171-71A3-866E-BB94-7833BD033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271" y="227135"/>
          <a:ext cx="1502402" cy="498232"/>
        </a:xfrm>
        <a:prstGeom prst="rect">
          <a:avLst/>
        </a:prstGeom>
      </xdr:spPr>
    </xdr:pic>
    <xdr:clientData/>
  </xdr:twoCellAnchor>
  <xdr:twoCellAnchor editAs="oneCell">
    <xdr:from>
      <xdr:col>3</xdr:col>
      <xdr:colOff>1048489</xdr:colOff>
      <xdr:row>45</xdr:row>
      <xdr:rowOff>175845</xdr:rowOff>
    </xdr:from>
    <xdr:to>
      <xdr:col>10</xdr:col>
      <xdr:colOff>958179</xdr:colOff>
      <xdr:row>50</xdr:row>
      <xdr:rowOff>168519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56C88B-74D3-40AA-8B7C-3B35EB8DB64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854" y="7827952"/>
          <a:ext cx="7304943" cy="9558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C507"/>
  <sheetViews>
    <sheetView tabSelected="1" topLeftCell="A104" zoomScale="112" zoomScaleNormal="112" workbookViewId="0">
      <selection activeCell="M118" sqref="M118"/>
    </sheetView>
  </sheetViews>
  <sheetFormatPr baseColWidth="10" defaultColWidth="11.42578125" defaultRowHeight="15" x14ac:dyDescent="0.25"/>
  <cols>
    <col min="1" max="1" width="4.7109375" style="57" customWidth="1"/>
    <col min="2" max="2" width="44.5703125" style="57" customWidth="1"/>
    <col min="3" max="3" width="11.5703125" style="49" customWidth="1"/>
    <col min="4" max="4" width="17.85546875" style="58" customWidth="1"/>
    <col min="5" max="5" width="5.7109375" style="59" customWidth="1"/>
    <col min="6" max="7" width="17.85546875" style="59" customWidth="1"/>
    <col min="8" max="8" width="10.7109375" style="103" customWidth="1"/>
    <col min="9" max="9" width="21.7109375" style="57" customWidth="1"/>
    <col min="10" max="10" width="7.140625" style="60" bestFit="1" customWidth="1"/>
    <col min="11" max="13" width="20.85546875" style="60" customWidth="1"/>
    <col min="14" max="14" width="32.7109375" style="60" customWidth="1"/>
    <col min="15" max="15" width="12.140625" style="60" customWidth="1"/>
    <col min="16" max="16" width="14.85546875" style="60" customWidth="1"/>
    <col min="17" max="17" width="2" style="60" customWidth="1"/>
    <col min="18" max="18" width="14.140625" style="60" customWidth="1"/>
    <col min="19" max="19" width="1.5703125" style="60" customWidth="1"/>
    <col min="20" max="20" width="13.42578125" style="60" customWidth="1"/>
    <col min="21" max="21" width="1.42578125" style="60" customWidth="1"/>
    <col min="22" max="22" width="8.5703125" style="60" customWidth="1"/>
    <col min="23" max="23" width="18.140625" style="60" bestFit="1" customWidth="1"/>
    <col min="24" max="24" width="17.7109375" style="60" bestFit="1" customWidth="1"/>
    <col min="25" max="25" width="12.42578125" style="60" bestFit="1" customWidth="1"/>
    <col min="26" max="55" width="11.42578125" style="60"/>
    <col min="56" max="16384" width="11.42578125" style="57"/>
  </cols>
  <sheetData>
    <row r="2" spans="1:55" s="61" customFormat="1" ht="17.25" customHeight="1" x14ac:dyDescent="0.25">
      <c r="B2" s="153"/>
      <c r="C2" s="154" t="s">
        <v>148</v>
      </c>
      <c r="D2" s="154"/>
      <c r="E2" s="154"/>
      <c r="F2" s="154"/>
      <c r="G2" s="154"/>
      <c r="H2" s="155" t="s">
        <v>145</v>
      </c>
      <c r="I2" s="156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</row>
    <row r="3" spans="1:55" s="61" customFormat="1" ht="15" customHeight="1" x14ac:dyDescent="0.25">
      <c r="B3" s="153"/>
      <c r="C3" s="154"/>
      <c r="D3" s="154"/>
      <c r="E3" s="154"/>
      <c r="F3" s="154"/>
      <c r="G3" s="154"/>
      <c r="H3" s="155" t="s">
        <v>144</v>
      </c>
      <c r="I3" s="156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</row>
    <row r="4" spans="1:55" s="61" customFormat="1" ht="15" customHeight="1" x14ac:dyDescent="0.25">
      <c r="B4" s="153"/>
      <c r="C4" s="154"/>
      <c r="D4" s="154"/>
      <c r="E4" s="154"/>
      <c r="F4" s="154"/>
      <c r="G4" s="154"/>
      <c r="H4" s="155" t="s">
        <v>146</v>
      </c>
      <c r="I4" s="156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</row>
    <row r="5" spans="1:55" s="61" customFormat="1" ht="15" customHeight="1" x14ac:dyDescent="0.25">
      <c r="B5" s="160" t="s">
        <v>147</v>
      </c>
      <c r="C5" s="160"/>
      <c r="D5" s="160"/>
      <c r="E5" s="160"/>
      <c r="F5" s="160"/>
      <c r="G5" s="160"/>
      <c r="H5" s="160"/>
      <c r="I5" s="1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</row>
    <row r="6" spans="1:55" s="61" customFormat="1" x14ac:dyDescent="0.25">
      <c r="B6" s="161" t="s">
        <v>0</v>
      </c>
      <c r="C6" s="162"/>
      <c r="D6" s="162"/>
      <c r="E6" s="162"/>
      <c r="F6" s="162"/>
      <c r="G6" s="162"/>
      <c r="H6" s="162"/>
      <c r="I6" s="163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</row>
    <row r="7" spans="1:55" s="61" customFormat="1" ht="15" customHeight="1" thickBot="1" x14ac:dyDescent="0.3">
      <c r="B7" s="62"/>
      <c r="C7" s="9" t="s">
        <v>1</v>
      </c>
      <c r="D7" s="36" t="s">
        <v>142</v>
      </c>
      <c r="E7" s="36"/>
      <c r="F7" s="36" t="s">
        <v>141</v>
      </c>
      <c r="G7" s="164" t="s">
        <v>132</v>
      </c>
      <c r="H7" s="164"/>
      <c r="I7" s="1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</row>
    <row r="8" spans="1:55" s="61" customFormat="1" ht="15.75" thickTop="1" x14ac:dyDescent="0.25">
      <c r="B8" s="15"/>
      <c r="C8" s="11"/>
      <c r="D8" s="37"/>
      <c r="E8" s="37"/>
      <c r="F8" s="38"/>
      <c r="G8" s="38"/>
      <c r="H8" s="104"/>
      <c r="I8" s="12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</row>
    <row r="9" spans="1:55" s="61" customFormat="1" x14ac:dyDescent="0.25">
      <c r="B9" s="13" t="s">
        <v>2</v>
      </c>
      <c r="C9" s="63"/>
      <c r="D9" s="64"/>
      <c r="E9" s="64"/>
      <c r="F9" s="64"/>
      <c r="G9" s="101" t="s">
        <v>133</v>
      </c>
      <c r="H9" s="105" t="s">
        <v>134</v>
      </c>
      <c r="I9" s="65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</row>
    <row r="10" spans="1:55" s="61" customFormat="1" x14ac:dyDescent="0.25">
      <c r="B10" s="14" t="s">
        <v>3</v>
      </c>
      <c r="C10" s="49"/>
      <c r="D10" s="39" t="s">
        <v>4</v>
      </c>
      <c r="E10" s="39"/>
      <c r="F10" s="39" t="s">
        <v>4</v>
      </c>
      <c r="G10" s="39" t="s">
        <v>4</v>
      </c>
      <c r="H10" s="106" t="s">
        <v>135</v>
      </c>
      <c r="I10" s="12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</row>
    <row r="11" spans="1:55" s="61" customFormat="1" x14ac:dyDescent="0.25">
      <c r="B11" s="15" t="s">
        <v>5</v>
      </c>
      <c r="C11" s="49" t="s">
        <v>102</v>
      </c>
      <c r="D11" s="38" t="s">
        <v>150</v>
      </c>
      <c r="E11" s="50"/>
      <c r="F11" s="38" t="s">
        <v>150</v>
      </c>
      <c r="G11" s="38" t="e">
        <f>+D11-F11</f>
        <v>#VALUE!</v>
      </c>
      <c r="H11" s="104" t="e">
        <f>+((D11/F11)-1)</f>
        <v>#VALUE!</v>
      </c>
      <c r="I11" s="16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</row>
    <row r="12" spans="1:55" s="61" customFormat="1" ht="9" hidden="1" x14ac:dyDescent="0.25">
      <c r="A12" s="60"/>
      <c r="B12" s="17" t="s">
        <v>6</v>
      </c>
      <c r="C12" s="49"/>
      <c r="D12" s="40">
        <v>654300</v>
      </c>
      <c r="E12" s="51"/>
      <c r="F12" s="40">
        <v>595308</v>
      </c>
      <c r="G12" s="40">
        <f t="shared" ref="G12:G76" si="0">+D12-F12</f>
        <v>58992</v>
      </c>
      <c r="H12" s="107">
        <f t="shared" ref="H12:H76" si="1">+((D12/F12)-1)</f>
        <v>9.9094922292326082E-2</v>
      </c>
      <c r="I12" s="18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</row>
    <row r="13" spans="1:55" s="8" customFormat="1" ht="10.5" hidden="1" x14ac:dyDescent="0.25">
      <c r="A13" s="60"/>
      <c r="B13" s="19" t="s">
        <v>7</v>
      </c>
      <c r="C13" s="11"/>
      <c r="D13" s="40">
        <v>3780909507</v>
      </c>
      <c r="E13" s="52"/>
      <c r="F13" s="40">
        <v>390850439</v>
      </c>
      <c r="G13" s="40">
        <f t="shared" si="0"/>
        <v>3390059068</v>
      </c>
      <c r="H13" s="107">
        <f t="shared" si="1"/>
        <v>8.6735455041922052</v>
      </c>
      <c r="I13" s="18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</row>
    <row r="14" spans="1:55" s="8" customFormat="1" ht="7.5" hidden="1" x14ac:dyDescent="0.25">
      <c r="A14" s="60"/>
      <c r="B14" s="19" t="s">
        <v>8</v>
      </c>
      <c r="C14" s="11"/>
      <c r="D14" s="40">
        <v>0</v>
      </c>
      <c r="E14" s="41"/>
      <c r="F14" s="40">
        <v>0</v>
      </c>
      <c r="G14" s="40">
        <f t="shared" si="0"/>
        <v>0</v>
      </c>
      <c r="H14" s="107" t="e">
        <f t="shared" si="1"/>
        <v>#DIV/0!</v>
      </c>
      <c r="I14" s="18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</row>
    <row r="15" spans="1:55" s="8" customFormat="1" ht="28.5" x14ac:dyDescent="0.25">
      <c r="A15" s="60"/>
      <c r="B15" s="19" t="s">
        <v>120</v>
      </c>
      <c r="C15" s="11"/>
      <c r="D15" s="40">
        <f>D16</f>
        <v>0</v>
      </c>
      <c r="E15" s="41"/>
      <c r="F15" s="40">
        <f>F16</f>
        <v>0</v>
      </c>
      <c r="G15" s="40">
        <f t="shared" si="0"/>
        <v>0</v>
      </c>
      <c r="H15" s="107"/>
      <c r="I15" s="18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</row>
    <row r="16" spans="1:55" s="8" customFormat="1" ht="6" hidden="1" x14ac:dyDescent="0.25">
      <c r="A16" s="60"/>
      <c r="B16" s="19" t="s">
        <v>121</v>
      </c>
      <c r="C16" s="11"/>
      <c r="D16" s="40">
        <v>0</v>
      </c>
      <c r="E16" s="41"/>
      <c r="F16" s="40">
        <v>0</v>
      </c>
      <c r="G16" s="40">
        <f t="shared" si="0"/>
        <v>0</v>
      </c>
      <c r="H16" s="107" t="e">
        <f t="shared" si="1"/>
        <v>#DIV/0!</v>
      </c>
      <c r="I16" s="18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</row>
    <row r="17" spans="1:55" s="8" customFormat="1" x14ac:dyDescent="0.25">
      <c r="A17" s="61"/>
      <c r="B17" s="17" t="s">
        <v>9</v>
      </c>
      <c r="C17" s="49" t="s">
        <v>103</v>
      </c>
      <c r="D17" s="40" t="s">
        <v>151</v>
      </c>
      <c r="E17" s="40"/>
      <c r="F17" s="40" t="s">
        <v>150</v>
      </c>
      <c r="G17" s="40" t="e">
        <f t="shared" si="0"/>
        <v>#VALUE!</v>
      </c>
      <c r="H17" s="107" t="e">
        <f t="shared" si="1"/>
        <v>#VALUE!</v>
      </c>
      <c r="I17" s="2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</row>
    <row r="18" spans="1:55" s="61" customFormat="1" x14ac:dyDescent="0.25">
      <c r="A18" s="60"/>
      <c r="B18" s="17" t="s">
        <v>10</v>
      </c>
      <c r="C18" s="49"/>
      <c r="D18" s="40" t="s">
        <v>152</v>
      </c>
      <c r="E18" s="40"/>
      <c r="F18" s="40" t="s">
        <v>150</v>
      </c>
      <c r="G18" s="40" t="e">
        <f t="shared" si="0"/>
        <v>#VALUE!</v>
      </c>
      <c r="H18" s="107" t="e">
        <f t="shared" si="1"/>
        <v>#VALUE!</v>
      </c>
      <c r="I18" s="21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</row>
    <row r="19" spans="1:55" s="61" customFormat="1" x14ac:dyDescent="0.25">
      <c r="A19" s="60"/>
      <c r="B19" s="17" t="s">
        <v>130</v>
      </c>
      <c r="C19" s="49"/>
      <c r="D19" s="40">
        <v>0</v>
      </c>
      <c r="E19" s="40"/>
      <c r="F19" s="40">
        <v>0</v>
      </c>
      <c r="G19" s="40">
        <f t="shared" si="0"/>
        <v>0</v>
      </c>
      <c r="H19" s="107"/>
      <c r="I19" s="21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</row>
    <row r="20" spans="1:55" s="61" customFormat="1" x14ac:dyDescent="0.25">
      <c r="A20" s="60"/>
      <c r="B20" s="17" t="s">
        <v>119</v>
      </c>
      <c r="C20" s="49"/>
      <c r="D20" s="40" t="s">
        <v>151</v>
      </c>
      <c r="E20" s="40"/>
      <c r="F20" s="41" t="s">
        <v>150</v>
      </c>
      <c r="G20" s="40" t="e">
        <f t="shared" si="0"/>
        <v>#VALUE!</v>
      </c>
      <c r="H20" s="107" t="e">
        <f t="shared" si="1"/>
        <v>#VALUE!</v>
      </c>
      <c r="I20" s="21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</row>
    <row r="21" spans="1:55" s="66" customFormat="1" x14ac:dyDescent="0.25">
      <c r="B21" s="17" t="s">
        <v>11</v>
      </c>
      <c r="C21" s="49" t="s">
        <v>104</v>
      </c>
      <c r="D21" s="40" t="s">
        <v>150</v>
      </c>
      <c r="E21" s="40"/>
      <c r="F21" s="41" t="s">
        <v>150</v>
      </c>
      <c r="G21" s="40" t="e">
        <f t="shared" si="0"/>
        <v>#VALUE!</v>
      </c>
      <c r="H21" s="107" t="e">
        <f t="shared" si="1"/>
        <v>#VALUE!</v>
      </c>
      <c r="I21" s="2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</row>
    <row r="22" spans="1:55" s="66" customFormat="1" ht="6" hidden="1" x14ac:dyDescent="0.25">
      <c r="A22" s="60"/>
      <c r="B22" s="19" t="s">
        <v>12</v>
      </c>
      <c r="C22" s="11"/>
      <c r="D22" s="40">
        <v>93216115</v>
      </c>
      <c r="E22" s="41"/>
      <c r="F22" s="40">
        <v>53901019</v>
      </c>
      <c r="G22" s="40">
        <f t="shared" si="0"/>
        <v>39315096</v>
      </c>
      <c r="H22" s="107">
        <f t="shared" si="1"/>
        <v>0.72939429957715651</v>
      </c>
      <c r="I22" s="21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</row>
    <row r="23" spans="1:55" s="66" customFormat="1" ht="9" hidden="1" x14ac:dyDescent="0.25">
      <c r="A23" s="60"/>
      <c r="B23" s="19" t="s">
        <v>125</v>
      </c>
      <c r="C23" s="11"/>
      <c r="D23" s="40">
        <v>-2314500</v>
      </c>
      <c r="E23" s="41"/>
      <c r="F23" s="40">
        <v>-2314500</v>
      </c>
      <c r="G23" s="40">
        <f t="shared" si="0"/>
        <v>0</v>
      </c>
      <c r="H23" s="107">
        <f t="shared" si="1"/>
        <v>0</v>
      </c>
      <c r="I23" s="21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</row>
    <row r="24" spans="1:55" s="66" customFormat="1" x14ac:dyDescent="0.25">
      <c r="A24" s="60"/>
      <c r="B24" s="19" t="s">
        <v>13</v>
      </c>
      <c r="C24" s="11" t="s">
        <v>105</v>
      </c>
      <c r="D24" s="41" t="s">
        <v>151</v>
      </c>
      <c r="E24" s="41"/>
      <c r="F24" s="41" t="s">
        <v>150</v>
      </c>
      <c r="G24" s="41" t="e">
        <f t="shared" si="0"/>
        <v>#VALUE!</v>
      </c>
      <c r="H24" s="108" t="e">
        <f t="shared" si="1"/>
        <v>#VALUE!</v>
      </c>
      <c r="I24" s="2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</row>
    <row r="25" spans="1:55" s="67" customFormat="1" ht="6" hidden="1" x14ac:dyDescent="0.25">
      <c r="A25" s="60"/>
      <c r="B25" s="19" t="s">
        <v>30</v>
      </c>
      <c r="C25" s="11"/>
      <c r="D25" s="40">
        <v>49090000</v>
      </c>
      <c r="E25" s="41"/>
      <c r="F25" s="40">
        <v>49090000</v>
      </c>
      <c r="G25" s="40">
        <f t="shared" si="0"/>
        <v>0</v>
      </c>
      <c r="H25" s="107">
        <f t="shared" si="1"/>
        <v>0</v>
      </c>
      <c r="I25" s="21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</row>
    <row r="26" spans="1:55" s="67" customFormat="1" ht="8.25" hidden="1" x14ac:dyDescent="0.25">
      <c r="A26" s="60"/>
      <c r="B26" s="17" t="s">
        <v>31</v>
      </c>
      <c r="C26" s="11"/>
      <c r="D26" s="44">
        <v>0</v>
      </c>
      <c r="E26" s="41"/>
      <c r="F26" s="44">
        <v>0</v>
      </c>
      <c r="G26" s="40">
        <f t="shared" si="0"/>
        <v>0</v>
      </c>
      <c r="H26" s="107" t="e">
        <f t="shared" si="1"/>
        <v>#DIV/0!</v>
      </c>
      <c r="I26" s="21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</row>
    <row r="27" spans="1:55" s="67" customFormat="1" x14ac:dyDescent="0.25">
      <c r="A27" s="66"/>
      <c r="B27" s="14" t="s">
        <v>14</v>
      </c>
      <c r="C27" s="49"/>
      <c r="D27" s="42" t="e">
        <f>D11+D17+D21+D24+D15</f>
        <v>#VALUE!</v>
      </c>
      <c r="E27" s="42"/>
      <c r="F27" s="42" t="e">
        <f t="shared" ref="F27" si="2">F11+F17+F21+F24+F15</f>
        <v>#VALUE!</v>
      </c>
      <c r="G27" s="42" t="e">
        <f t="shared" si="0"/>
        <v>#VALUE!</v>
      </c>
      <c r="H27" s="109" t="e">
        <f t="shared" si="1"/>
        <v>#VALUE!</v>
      </c>
      <c r="I27" s="22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</row>
    <row r="28" spans="1:55" s="67" customFormat="1" x14ac:dyDescent="0.25">
      <c r="A28" s="66"/>
      <c r="B28" s="1"/>
      <c r="C28" s="68"/>
      <c r="D28" s="38"/>
      <c r="E28" s="38"/>
      <c r="F28" s="38"/>
      <c r="G28" s="38"/>
      <c r="H28" s="104"/>
      <c r="I28" s="21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</row>
    <row r="29" spans="1:55" s="66" customFormat="1" x14ac:dyDescent="0.25">
      <c r="B29" s="23" t="s">
        <v>15</v>
      </c>
      <c r="C29" s="49"/>
      <c r="D29" s="40"/>
      <c r="E29" s="40"/>
      <c r="F29" s="40"/>
      <c r="G29" s="40"/>
      <c r="H29" s="107"/>
      <c r="I29" s="21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</row>
    <row r="30" spans="1:55" s="66" customFormat="1" ht="14.25" hidden="1" x14ac:dyDescent="0.25">
      <c r="B30" s="19" t="s">
        <v>9</v>
      </c>
      <c r="C30" s="49" t="s">
        <v>103</v>
      </c>
      <c r="D30" s="40">
        <f>SUM(D31:D33)</f>
        <v>0</v>
      </c>
      <c r="E30" s="40"/>
      <c r="F30" s="40">
        <f>SUM(F31:F33)</f>
        <v>0</v>
      </c>
      <c r="G30" s="40">
        <f t="shared" si="0"/>
        <v>0</v>
      </c>
      <c r="H30" s="107" t="e">
        <f t="shared" si="1"/>
        <v>#DIV/0!</v>
      </c>
      <c r="I30" s="2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</row>
    <row r="31" spans="1:55" s="66" customFormat="1" ht="9" hidden="1" x14ac:dyDescent="0.25">
      <c r="A31" s="60"/>
      <c r="B31" s="17" t="s">
        <v>126</v>
      </c>
      <c r="C31" s="68"/>
      <c r="D31" s="40">
        <v>0</v>
      </c>
      <c r="E31" s="40"/>
      <c r="F31" s="40">
        <v>0</v>
      </c>
      <c r="G31" s="40">
        <f t="shared" si="0"/>
        <v>0</v>
      </c>
      <c r="H31" s="107" t="e">
        <f t="shared" si="1"/>
        <v>#DIV/0!</v>
      </c>
      <c r="I31" s="21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</row>
    <row r="32" spans="1:55" s="66" customFormat="1" ht="7.5" hidden="1" x14ac:dyDescent="0.25">
      <c r="A32" s="60"/>
      <c r="B32" s="17" t="s">
        <v>130</v>
      </c>
      <c r="C32" s="68"/>
      <c r="D32" s="40"/>
      <c r="E32" s="40"/>
      <c r="F32" s="40">
        <v>0</v>
      </c>
      <c r="G32" s="40">
        <f t="shared" ref="G32" si="3">+D32-F32</f>
        <v>0</v>
      </c>
      <c r="H32" s="107" t="e">
        <f t="shared" ref="H32" si="4">+((D32/F32)-1)</f>
        <v>#DIV/0!</v>
      </c>
      <c r="I32" s="21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</row>
    <row r="33" spans="1:55" s="66" customFormat="1" ht="12.75" hidden="1" x14ac:dyDescent="0.25">
      <c r="A33" s="60"/>
      <c r="B33" s="17" t="s">
        <v>16</v>
      </c>
      <c r="C33" s="49"/>
      <c r="D33" s="40">
        <v>0</v>
      </c>
      <c r="E33" s="40"/>
      <c r="F33" s="40">
        <v>0</v>
      </c>
      <c r="G33" s="40">
        <f t="shared" si="0"/>
        <v>0</v>
      </c>
      <c r="H33" s="107" t="e">
        <f t="shared" si="1"/>
        <v>#DIV/0!</v>
      </c>
      <c r="I33" s="21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</row>
    <row r="34" spans="1:55" s="66" customFormat="1" x14ac:dyDescent="0.25">
      <c r="A34" s="67"/>
      <c r="B34" s="19" t="s">
        <v>17</v>
      </c>
      <c r="C34" s="11" t="s">
        <v>106</v>
      </c>
      <c r="D34" s="41" t="s">
        <v>150</v>
      </c>
      <c r="E34" s="41"/>
      <c r="F34" s="41" t="s">
        <v>150</v>
      </c>
      <c r="G34" s="41" t="e">
        <f t="shared" si="0"/>
        <v>#VALUE!</v>
      </c>
      <c r="H34" s="108" t="e">
        <f t="shared" si="1"/>
        <v>#VALUE!</v>
      </c>
      <c r="I34" s="2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</row>
    <row r="35" spans="1:55" s="66" customFormat="1" hidden="1" x14ac:dyDescent="0.25">
      <c r="A35" s="60"/>
      <c r="B35" s="17" t="s">
        <v>18</v>
      </c>
      <c r="C35" s="49"/>
      <c r="D35" s="40">
        <v>21463000</v>
      </c>
      <c r="E35" s="40"/>
      <c r="F35" s="40">
        <v>21463000</v>
      </c>
      <c r="G35" s="40">
        <f t="shared" si="0"/>
        <v>0</v>
      </c>
      <c r="H35" s="107">
        <f t="shared" si="1"/>
        <v>0</v>
      </c>
      <c r="I35" s="21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</row>
    <row r="36" spans="1:55" s="66" customFormat="1" hidden="1" x14ac:dyDescent="0.25">
      <c r="A36" s="60"/>
      <c r="B36" s="17" t="s">
        <v>19</v>
      </c>
      <c r="C36" s="49"/>
      <c r="D36" s="40">
        <v>0</v>
      </c>
      <c r="E36" s="40"/>
      <c r="F36" s="40">
        <v>0</v>
      </c>
      <c r="G36" s="40">
        <f t="shared" si="0"/>
        <v>0</v>
      </c>
      <c r="H36" s="107" t="e">
        <f t="shared" si="1"/>
        <v>#DIV/0!</v>
      </c>
      <c r="I36" s="21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</row>
    <row r="37" spans="1:55" s="67" customFormat="1" hidden="1" x14ac:dyDescent="0.25">
      <c r="A37" s="60"/>
      <c r="B37" s="17" t="s">
        <v>20</v>
      </c>
      <c r="C37" s="49"/>
      <c r="D37" s="40">
        <v>1009601104</v>
      </c>
      <c r="E37" s="40"/>
      <c r="F37" s="40">
        <v>1009601104</v>
      </c>
      <c r="G37" s="40">
        <f t="shared" si="0"/>
        <v>0</v>
      </c>
      <c r="H37" s="107">
        <f t="shared" si="1"/>
        <v>0</v>
      </c>
      <c r="I37" s="21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</row>
    <row r="38" spans="1:55" s="66" customFormat="1" hidden="1" x14ac:dyDescent="0.25">
      <c r="A38" s="60"/>
      <c r="B38" s="17" t="s">
        <v>98</v>
      </c>
      <c r="C38" s="49"/>
      <c r="D38" s="40">
        <v>61623000</v>
      </c>
      <c r="E38" s="40"/>
      <c r="F38" s="40">
        <v>61623000</v>
      </c>
      <c r="G38" s="40">
        <f t="shared" si="0"/>
        <v>0</v>
      </c>
      <c r="H38" s="107">
        <f t="shared" si="1"/>
        <v>0</v>
      </c>
      <c r="I38" s="21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</row>
    <row r="39" spans="1:55" s="66" customFormat="1" hidden="1" x14ac:dyDescent="0.25">
      <c r="A39" s="60"/>
      <c r="B39" s="17" t="s">
        <v>21</v>
      </c>
      <c r="C39" s="49"/>
      <c r="D39" s="40">
        <v>606068659</v>
      </c>
      <c r="E39" s="40"/>
      <c r="F39" s="40">
        <v>448717059</v>
      </c>
      <c r="G39" s="40">
        <f t="shared" si="0"/>
        <v>157351600</v>
      </c>
      <c r="H39" s="107">
        <f t="shared" si="1"/>
        <v>0.35066997530842703</v>
      </c>
      <c r="I39" s="21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</row>
    <row r="40" spans="1:55" s="66" customFormat="1" hidden="1" x14ac:dyDescent="0.25">
      <c r="A40" s="60"/>
      <c r="B40" s="19" t="s">
        <v>22</v>
      </c>
      <c r="C40" s="11"/>
      <c r="D40" s="40">
        <v>76091000</v>
      </c>
      <c r="E40" s="40"/>
      <c r="F40" s="40">
        <v>76091000</v>
      </c>
      <c r="G40" s="40">
        <f t="shared" si="0"/>
        <v>0</v>
      </c>
      <c r="H40" s="107">
        <f t="shared" si="1"/>
        <v>0</v>
      </c>
      <c r="I40" s="21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</row>
    <row r="41" spans="1:55" s="66" customFormat="1" hidden="1" x14ac:dyDescent="0.25">
      <c r="A41" s="60"/>
      <c r="B41" s="19" t="s">
        <v>23</v>
      </c>
      <c r="C41" s="11"/>
      <c r="D41" s="40">
        <v>189223000</v>
      </c>
      <c r="E41" s="41"/>
      <c r="F41" s="40">
        <v>189223000</v>
      </c>
      <c r="G41" s="40">
        <f t="shared" si="0"/>
        <v>0</v>
      </c>
      <c r="H41" s="107">
        <f t="shared" si="1"/>
        <v>0</v>
      </c>
      <c r="I41" s="21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</row>
    <row r="42" spans="1:55" s="66" customFormat="1" hidden="1" x14ac:dyDescent="0.25">
      <c r="A42" s="60"/>
      <c r="B42" s="17" t="s">
        <v>24</v>
      </c>
      <c r="C42" s="49"/>
      <c r="D42" s="40">
        <v>602222700</v>
      </c>
      <c r="E42" s="41"/>
      <c r="F42" s="40">
        <v>367991000</v>
      </c>
      <c r="G42" s="40">
        <f t="shared" si="0"/>
        <v>234231700</v>
      </c>
      <c r="H42" s="107">
        <f t="shared" si="1"/>
        <v>0.63651475171947136</v>
      </c>
      <c r="I42" s="21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</row>
    <row r="43" spans="1:55" s="66" customFormat="1" hidden="1" x14ac:dyDescent="0.25">
      <c r="A43" s="60"/>
      <c r="B43" s="17" t="s">
        <v>25</v>
      </c>
      <c r="C43" s="49"/>
      <c r="D43" s="40">
        <v>6707000</v>
      </c>
      <c r="E43" s="40"/>
      <c r="F43" s="40">
        <v>6707000</v>
      </c>
      <c r="G43" s="40">
        <f t="shared" si="0"/>
        <v>0</v>
      </c>
      <c r="H43" s="107">
        <f t="shared" si="1"/>
        <v>0</v>
      </c>
      <c r="I43" s="21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</row>
    <row r="44" spans="1:55" s="67" customFormat="1" hidden="1" x14ac:dyDescent="0.25">
      <c r="A44" s="60"/>
      <c r="B44" s="19" t="s">
        <v>26</v>
      </c>
      <c r="C44" s="11"/>
      <c r="D44" s="40">
        <v>-907435007</v>
      </c>
      <c r="E44" s="40"/>
      <c r="F44" s="40">
        <v>-840959000</v>
      </c>
      <c r="G44" s="40">
        <f t="shared" si="0"/>
        <v>-66476007</v>
      </c>
      <c r="H44" s="107">
        <f t="shared" si="1"/>
        <v>7.9047857267714683E-2</v>
      </c>
      <c r="I44" s="21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</row>
    <row r="45" spans="1:55" s="67" customFormat="1" hidden="1" x14ac:dyDescent="0.25">
      <c r="A45" s="60"/>
      <c r="B45" s="19" t="s">
        <v>27</v>
      </c>
      <c r="C45" s="11"/>
      <c r="D45" s="40">
        <v>0</v>
      </c>
      <c r="E45" s="40"/>
      <c r="F45" s="40">
        <v>0</v>
      </c>
      <c r="G45" s="40">
        <f t="shared" si="0"/>
        <v>0</v>
      </c>
      <c r="H45" s="107" t="e">
        <f t="shared" si="1"/>
        <v>#DIV/0!</v>
      </c>
      <c r="I45" s="21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</row>
    <row r="46" spans="1:55" s="66" customFormat="1" hidden="1" x14ac:dyDescent="0.25">
      <c r="A46" s="60"/>
      <c r="B46" s="17" t="s">
        <v>13</v>
      </c>
      <c r="C46" s="49" t="s">
        <v>105</v>
      </c>
      <c r="D46" s="40">
        <f>SUM(D47:D50)</f>
        <v>0</v>
      </c>
      <c r="E46" s="40"/>
      <c r="F46" s="40">
        <f>SUM(F47:F50)</f>
        <v>0</v>
      </c>
      <c r="G46" s="40">
        <f t="shared" si="0"/>
        <v>0</v>
      </c>
      <c r="H46" s="107" t="e">
        <f t="shared" si="1"/>
        <v>#DIV/0!</v>
      </c>
      <c r="I46" s="2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</row>
    <row r="47" spans="1:55" s="67" customFormat="1" hidden="1" x14ac:dyDescent="0.25">
      <c r="A47" s="60"/>
      <c r="B47" s="17" t="s">
        <v>28</v>
      </c>
      <c r="C47" s="49"/>
      <c r="D47" s="40">
        <v>0</v>
      </c>
      <c r="E47" s="41"/>
      <c r="F47" s="40">
        <v>0</v>
      </c>
      <c r="G47" s="40">
        <f t="shared" si="0"/>
        <v>0</v>
      </c>
      <c r="H47" s="107" t="e">
        <f t="shared" si="1"/>
        <v>#DIV/0!</v>
      </c>
      <c r="I47" s="21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</row>
    <row r="48" spans="1:55" s="66" customFormat="1" hidden="1" x14ac:dyDescent="0.25">
      <c r="A48" s="60"/>
      <c r="B48" s="19" t="s">
        <v>29</v>
      </c>
      <c r="C48" s="11"/>
      <c r="D48" s="40">
        <v>0</v>
      </c>
      <c r="E48" s="41"/>
      <c r="F48" s="40">
        <v>0</v>
      </c>
      <c r="G48" s="40">
        <f t="shared" si="0"/>
        <v>0</v>
      </c>
      <c r="H48" s="107" t="e">
        <f t="shared" si="1"/>
        <v>#DIV/0!</v>
      </c>
      <c r="I48" s="2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</row>
    <row r="49" spans="1:55" s="66" customFormat="1" hidden="1" x14ac:dyDescent="0.25">
      <c r="A49" s="60"/>
      <c r="B49" s="17" t="s">
        <v>30</v>
      </c>
      <c r="C49" s="49"/>
      <c r="D49" s="40">
        <v>0</v>
      </c>
      <c r="E49" s="41"/>
      <c r="F49" s="40">
        <v>0</v>
      </c>
      <c r="G49" s="40">
        <f t="shared" si="0"/>
        <v>0</v>
      </c>
      <c r="H49" s="107" t="e">
        <f t="shared" si="1"/>
        <v>#DIV/0!</v>
      </c>
      <c r="I49" s="21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</row>
    <row r="50" spans="1:55" s="67" customFormat="1" hidden="1" x14ac:dyDescent="0.25">
      <c r="A50" s="60"/>
      <c r="B50" s="17" t="s">
        <v>31</v>
      </c>
      <c r="C50" s="49"/>
      <c r="D50" s="40">
        <v>0</v>
      </c>
      <c r="E50" s="41"/>
      <c r="F50" s="40">
        <v>0</v>
      </c>
      <c r="G50" s="40">
        <f t="shared" si="0"/>
        <v>0</v>
      </c>
      <c r="H50" s="107" t="e">
        <f t="shared" si="1"/>
        <v>#DIV/0!</v>
      </c>
      <c r="I50" s="21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</row>
    <row r="51" spans="1:55" s="67" customFormat="1" x14ac:dyDescent="0.25">
      <c r="B51" s="14" t="s">
        <v>32</v>
      </c>
      <c r="C51" s="49"/>
      <c r="D51" s="42" t="e">
        <f>D30+D34+D46</f>
        <v>#VALUE!</v>
      </c>
      <c r="E51" s="42"/>
      <c r="F51" s="42" t="e">
        <f>F30+F34+F46</f>
        <v>#VALUE!</v>
      </c>
      <c r="G51" s="42" t="e">
        <f t="shared" si="0"/>
        <v>#VALUE!</v>
      </c>
      <c r="H51" s="109" t="e">
        <f t="shared" si="1"/>
        <v>#VALUE!</v>
      </c>
      <c r="I51" s="2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</row>
    <row r="52" spans="1:55" s="67" customFormat="1" ht="15.75" thickBot="1" x14ac:dyDescent="0.3">
      <c r="A52" s="66"/>
      <c r="B52" s="24" t="s">
        <v>33</v>
      </c>
      <c r="C52" s="69"/>
      <c r="D52" s="43" t="e">
        <f>+D27+D51</f>
        <v>#VALUE!</v>
      </c>
      <c r="E52" s="43"/>
      <c r="F52" s="43" t="e">
        <f t="shared" ref="F52" si="5">+F27+F51</f>
        <v>#VALUE!</v>
      </c>
      <c r="G52" s="43" t="e">
        <f t="shared" si="0"/>
        <v>#VALUE!</v>
      </c>
      <c r="H52" s="110" t="e">
        <f t="shared" si="1"/>
        <v>#VALUE!</v>
      </c>
      <c r="I52" s="25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</row>
    <row r="53" spans="1:55" s="67" customFormat="1" ht="15.75" thickTop="1" x14ac:dyDescent="0.25">
      <c r="A53" s="66"/>
      <c r="B53" s="1"/>
      <c r="C53" s="68"/>
      <c r="D53" s="38"/>
      <c r="E53" s="42"/>
      <c r="F53" s="38"/>
      <c r="G53" s="38"/>
      <c r="H53" s="104"/>
      <c r="I53" s="21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</row>
    <row r="54" spans="1:55" s="66" customFormat="1" hidden="1" x14ac:dyDescent="0.25">
      <c r="B54" s="14" t="s">
        <v>34</v>
      </c>
      <c r="C54" s="49">
        <v>10</v>
      </c>
      <c r="D54" s="42">
        <f>D55+D57</f>
        <v>0</v>
      </c>
      <c r="E54" s="42"/>
      <c r="F54" s="42">
        <f>F55+F57</f>
        <v>0</v>
      </c>
      <c r="G54" s="42">
        <f t="shared" si="0"/>
        <v>0</v>
      </c>
      <c r="H54" s="109" t="e">
        <f t="shared" si="1"/>
        <v>#DIV/0!</v>
      </c>
      <c r="I54" s="2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</row>
    <row r="55" spans="1:55" s="66" customFormat="1" hidden="1" x14ac:dyDescent="0.25">
      <c r="B55" s="14" t="s">
        <v>35</v>
      </c>
      <c r="C55" s="49"/>
      <c r="D55" s="42">
        <f>D56</f>
        <v>0</v>
      </c>
      <c r="E55" s="42"/>
      <c r="F55" s="42">
        <f>F56</f>
        <v>0</v>
      </c>
      <c r="G55" s="42">
        <f t="shared" si="0"/>
        <v>0</v>
      </c>
      <c r="H55" s="109" t="e">
        <f t="shared" si="1"/>
        <v>#DIV/0!</v>
      </c>
      <c r="I55" s="21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</row>
    <row r="56" spans="1:55" s="66" customFormat="1" ht="28.5" hidden="1" x14ac:dyDescent="0.25">
      <c r="B56" s="19" t="s">
        <v>36</v>
      </c>
      <c r="C56" s="70"/>
      <c r="D56" s="40">
        <v>0</v>
      </c>
      <c r="E56" s="42"/>
      <c r="F56" s="40">
        <v>0</v>
      </c>
      <c r="G56" s="40">
        <f t="shared" si="0"/>
        <v>0</v>
      </c>
      <c r="H56" s="107" t="e">
        <f t="shared" si="1"/>
        <v>#DIV/0!</v>
      </c>
      <c r="I56" s="21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</row>
    <row r="57" spans="1:55" s="66" customFormat="1" hidden="1" x14ac:dyDescent="0.25">
      <c r="B57" s="14" t="s">
        <v>37</v>
      </c>
      <c r="C57" s="49"/>
      <c r="D57" s="42">
        <f>D58+D59</f>
        <v>0</v>
      </c>
      <c r="E57" s="42"/>
      <c r="F57" s="42">
        <f>F58+F59</f>
        <v>0</v>
      </c>
      <c r="G57" s="42">
        <f t="shared" si="0"/>
        <v>0</v>
      </c>
      <c r="H57" s="109" t="e">
        <f t="shared" si="1"/>
        <v>#DIV/0!</v>
      </c>
      <c r="I57" s="2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</row>
    <row r="58" spans="1:55" s="66" customFormat="1" hidden="1" x14ac:dyDescent="0.25">
      <c r="A58" s="60"/>
      <c r="B58" s="19" t="s">
        <v>38</v>
      </c>
      <c r="C58" s="11"/>
      <c r="D58" s="40">
        <v>0</v>
      </c>
      <c r="E58" s="41"/>
      <c r="F58" s="40">
        <v>0</v>
      </c>
      <c r="G58" s="40">
        <f t="shared" si="0"/>
        <v>0</v>
      </c>
      <c r="H58" s="107" t="e">
        <f t="shared" si="1"/>
        <v>#DIV/0!</v>
      </c>
      <c r="I58" s="21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</row>
    <row r="59" spans="1:55" s="66" customFormat="1" hidden="1" x14ac:dyDescent="0.25">
      <c r="A59" s="60"/>
      <c r="B59" s="15" t="s">
        <v>39</v>
      </c>
      <c r="C59" s="11"/>
      <c r="D59" s="40">
        <v>0</v>
      </c>
      <c r="E59" s="41"/>
      <c r="F59" s="40">
        <v>0</v>
      </c>
      <c r="G59" s="40">
        <f t="shared" si="0"/>
        <v>0</v>
      </c>
      <c r="H59" s="107" t="e">
        <f t="shared" si="1"/>
        <v>#DIV/0!</v>
      </c>
      <c r="I59" s="21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</row>
    <row r="60" spans="1:55" s="66" customFormat="1" hidden="1" x14ac:dyDescent="0.25">
      <c r="A60" s="57"/>
      <c r="B60" s="14" t="s">
        <v>40</v>
      </c>
      <c r="C60" s="11"/>
      <c r="D60" s="42">
        <v>0</v>
      </c>
      <c r="E60" s="40"/>
      <c r="F60" s="42">
        <v>0</v>
      </c>
      <c r="G60" s="42">
        <f t="shared" si="0"/>
        <v>0</v>
      </c>
      <c r="H60" s="109" t="e">
        <f t="shared" si="1"/>
        <v>#DIV/0!</v>
      </c>
      <c r="I60" s="2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</row>
    <row r="61" spans="1:55" s="66" customFormat="1" hidden="1" x14ac:dyDescent="0.25">
      <c r="A61" s="57"/>
      <c r="B61" s="15"/>
      <c r="C61" s="49"/>
      <c r="D61" s="40"/>
      <c r="E61" s="38"/>
      <c r="F61" s="40"/>
      <c r="G61" s="40"/>
      <c r="H61" s="107"/>
      <c r="I61" s="21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</row>
    <row r="62" spans="1:55" s="66" customFormat="1" hidden="1" x14ac:dyDescent="0.25">
      <c r="A62" s="57"/>
      <c r="B62" s="15"/>
      <c r="C62" s="49"/>
      <c r="D62" s="40"/>
      <c r="E62" s="38"/>
      <c r="F62" s="40"/>
      <c r="G62" s="40"/>
      <c r="H62" s="107"/>
      <c r="I62" s="21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</row>
    <row r="63" spans="1:55" s="66" customFormat="1" x14ac:dyDescent="0.25">
      <c r="A63" s="56"/>
      <c r="B63" s="71" t="s">
        <v>41</v>
      </c>
      <c r="C63" s="72"/>
      <c r="D63" s="73"/>
      <c r="E63" s="73"/>
      <c r="F63" s="73"/>
      <c r="G63" s="73"/>
      <c r="H63" s="111"/>
      <c r="I63" s="74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</row>
    <row r="64" spans="1:55" s="66" customFormat="1" x14ac:dyDescent="0.25">
      <c r="B64" s="23" t="s">
        <v>42</v>
      </c>
      <c r="C64" s="75"/>
      <c r="D64" s="39"/>
      <c r="E64" s="39"/>
      <c r="F64" s="39"/>
      <c r="G64" s="39"/>
      <c r="H64" s="106"/>
      <c r="I64" s="76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</row>
    <row r="65" spans="2:55" s="66" customFormat="1" x14ac:dyDescent="0.25">
      <c r="B65" s="17" t="s">
        <v>43</v>
      </c>
      <c r="C65" s="75" t="s">
        <v>107</v>
      </c>
      <c r="D65" s="41" t="s">
        <v>150</v>
      </c>
      <c r="E65" s="42"/>
      <c r="F65" s="40">
        <f>SUM(F66:F71)</f>
        <v>0</v>
      </c>
      <c r="G65" s="40" t="e">
        <f t="shared" si="0"/>
        <v>#VALUE!</v>
      </c>
      <c r="H65" s="107">
        <v>0</v>
      </c>
      <c r="I65" s="22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</row>
    <row r="66" spans="2:55" s="66" customFormat="1" hidden="1" x14ac:dyDescent="0.25">
      <c r="B66" s="15" t="s">
        <v>44</v>
      </c>
      <c r="C66" s="77"/>
      <c r="D66" s="40">
        <v>107469982</v>
      </c>
      <c r="E66" s="40"/>
      <c r="F66" s="40">
        <v>0</v>
      </c>
      <c r="G66" s="40">
        <f t="shared" si="0"/>
        <v>107469982</v>
      </c>
      <c r="H66" s="107" t="e">
        <f t="shared" si="1"/>
        <v>#DIV/0!</v>
      </c>
      <c r="I66" s="26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</row>
    <row r="67" spans="2:55" s="66" customFormat="1" hidden="1" x14ac:dyDescent="0.25">
      <c r="B67" s="15" t="s">
        <v>45</v>
      </c>
      <c r="C67" s="75"/>
      <c r="D67" s="40">
        <v>0</v>
      </c>
      <c r="E67" s="40"/>
      <c r="F67" s="40">
        <v>0</v>
      </c>
      <c r="G67" s="40">
        <f t="shared" si="0"/>
        <v>0</v>
      </c>
      <c r="H67" s="107" t="e">
        <f t="shared" si="1"/>
        <v>#DIV/0!</v>
      </c>
      <c r="I67" s="26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</row>
    <row r="68" spans="2:55" s="66" customFormat="1" hidden="1" x14ac:dyDescent="0.25">
      <c r="B68" s="15" t="s">
        <v>46</v>
      </c>
      <c r="C68" s="75"/>
      <c r="D68" s="40">
        <v>0</v>
      </c>
      <c r="E68" s="40"/>
      <c r="F68" s="40">
        <v>0</v>
      </c>
      <c r="G68" s="40">
        <f t="shared" si="0"/>
        <v>0</v>
      </c>
      <c r="H68" s="107" t="e">
        <f t="shared" si="1"/>
        <v>#DIV/0!</v>
      </c>
      <c r="I68" s="26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</row>
    <row r="69" spans="2:55" s="66" customFormat="1" hidden="1" x14ac:dyDescent="0.25">
      <c r="B69" s="27" t="s">
        <v>47</v>
      </c>
      <c r="C69" s="55"/>
      <c r="D69" s="40">
        <v>0</v>
      </c>
      <c r="E69" s="40"/>
      <c r="F69" s="40">
        <v>0</v>
      </c>
      <c r="G69" s="40">
        <f t="shared" si="0"/>
        <v>0</v>
      </c>
      <c r="H69" s="107" t="e">
        <f t="shared" si="1"/>
        <v>#DIV/0!</v>
      </c>
      <c r="I69" s="26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</row>
    <row r="70" spans="2:55" s="66" customFormat="1" hidden="1" x14ac:dyDescent="0.25">
      <c r="B70" s="28" t="s">
        <v>48</v>
      </c>
      <c r="C70" s="77"/>
      <c r="D70" s="40">
        <v>0</v>
      </c>
      <c r="E70" s="40"/>
      <c r="F70" s="40">
        <v>0</v>
      </c>
      <c r="G70" s="40">
        <f t="shared" si="0"/>
        <v>0</v>
      </c>
      <c r="H70" s="107" t="e">
        <f t="shared" si="1"/>
        <v>#DIV/0!</v>
      </c>
      <c r="I70" s="26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</row>
    <row r="71" spans="2:55" s="66" customFormat="1" hidden="1" x14ac:dyDescent="0.25">
      <c r="B71" s="27" t="s">
        <v>49</v>
      </c>
      <c r="C71" s="78"/>
      <c r="D71" s="40">
        <v>266083490</v>
      </c>
      <c r="E71" s="40"/>
      <c r="F71" s="40">
        <v>0</v>
      </c>
      <c r="G71" s="40">
        <f t="shared" si="0"/>
        <v>266083490</v>
      </c>
      <c r="H71" s="107" t="e">
        <f t="shared" si="1"/>
        <v>#DIV/0!</v>
      </c>
      <c r="I71" s="22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</row>
    <row r="72" spans="2:55" s="66" customFormat="1" x14ac:dyDescent="0.25">
      <c r="B72" s="15" t="s">
        <v>50</v>
      </c>
      <c r="C72" s="78" t="s">
        <v>108</v>
      </c>
      <c r="D72" s="41" t="s">
        <v>150</v>
      </c>
      <c r="E72" s="7"/>
      <c r="F72" s="40">
        <f>F73</f>
        <v>0</v>
      </c>
      <c r="G72" s="40" t="e">
        <f t="shared" si="0"/>
        <v>#VALUE!</v>
      </c>
      <c r="H72" s="107">
        <v>0</v>
      </c>
      <c r="I72" s="22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</row>
    <row r="73" spans="2:55" s="66" customFormat="1" hidden="1" x14ac:dyDescent="0.25">
      <c r="B73" s="27" t="s">
        <v>51</v>
      </c>
      <c r="C73" s="78"/>
      <c r="D73" s="40">
        <v>98662912</v>
      </c>
      <c r="E73" s="42"/>
      <c r="F73" s="40">
        <v>0</v>
      </c>
      <c r="G73" s="40">
        <f t="shared" si="0"/>
        <v>98662912</v>
      </c>
      <c r="H73" s="107" t="e">
        <f t="shared" si="1"/>
        <v>#DIV/0!</v>
      </c>
      <c r="I73" s="26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</row>
    <row r="74" spans="2:55" s="66" customFormat="1" hidden="1" x14ac:dyDescent="0.25">
      <c r="B74" s="27" t="s">
        <v>54</v>
      </c>
      <c r="C74" s="78" t="s">
        <v>109</v>
      </c>
      <c r="D74" s="40">
        <f>D75+D76</f>
        <v>0</v>
      </c>
      <c r="E74" s="42"/>
      <c r="F74" s="40">
        <f>F75+F76</f>
        <v>0</v>
      </c>
      <c r="G74" s="40">
        <f t="shared" si="0"/>
        <v>0</v>
      </c>
      <c r="H74" s="107" t="e">
        <f t="shared" si="1"/>
        <v>#DIV/0!</v>
      </c>
      <c r="I74" s="26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</row>
    <row r="75" spans="2:55" s="66" customFormat="1" hidden="1" x14ac:dyDescent="0.25">
      <c r="B75" s="27" t="s">
        <v>99</v>
      </c>
      <c r="C75" s="78"/>
      <c r="D75" s="40"/>
      <c r="E75" s="42"/>
      <c r="F75" s="40"/>
      <c r="G75" s="40">
        <f t="shared" si="0"/>
        <v>0</v>
      </c>
      <c r="H75" s="107" t="e">
        <f t="shared" si="1"/>
        <v>#DIV/0!</v>
      </c>
      <c r="I75" s="26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</row>
    <row r="76" spans="2:55" s="66" customFormat="1" hidden="1" x14ac:dyDescent="0.25">
      <c r="B76" s="27" t="s">
        <v>101</v>
      </c>
      <c r="C76" s="78"/>
      <c r="D76" s="40"/>
      <c r="E76" s="42"/>
      <c r="F76" s="40"/>
      <c r="G76" s="40">
        <f t="shared" si="0"/>
        <v>0</v>
      </c>
      <c r="H76" s="107" t="e">
        <f t="shared" si="1"/>
        <v>#DIV/0!</v>
      </c>
      <c r="I76" s="26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</row>
    <row r="77" spans="2:55" s="66" customFormat="1" x14ac:dyDescent="0.25">
      <c r="B77" s="14" t="s">
        <v>52</v>
      </c>
      <c r="C77" s="75"/>
      <c r="D77" s="42" t="e">
        <f>D65+D72+D74</f>
        <v>#VALUE!</v>
      </c>
      <c r="E77" s="38"/>
      <c r="F77" s="42">
        <f>F65+F72+F74</f>
        <v>0</v>
      </c>
      <c r="G77" s="42" t="e">
        <f t="shared" ref="G77:G110" si="6">+D77-F77</f>
        <v>#VALUE!</v>
      </c>
      <c r="H77" s="109">
        <v>0</v>
      </c>
      <c r="I77" s="22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</row>
    <row r="78" spans="2:55" s="66" customFormat="1" x14ac:dyDescent="0.25">
      <c r="B78" s="1"/>
      <c r="C78" s="68"/>
      <c r="D78" s="38"/>
      <c r="E78" s="44"/>
      <c r="F78" s="38"/>
      <c r="G78" s="38"/>
      <c r="H78" s="104"/>
      <c r="I78" s="2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</row>
    <row r="79" spans="2:55" s="66" customFormat="1" x14ac:dyDescent="0.25">
      <c r="B79" s="14" t="s">
        <v>53</v>
      </c>
      <c r="C79" s="79"/>
      <c r="D79" s="45"/>
      <c r="E79" s="42"/>
      <c r="F79" s="45"/>
      <c r="G79" s="45"/>
      <c r="H79" s="112"/>
      <c r="I79" s="26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</row>
    <row r="80" spans="2:55" s="66" customFormat="1" hidden="1" x14ac:dyDescent="0.25">
      <c r="B80" s="17" t="s">
        <v>43</v>
      </c>
      <c r="C80" s="79"/>
      <c r="D80" s="44">
        <f t="shared" ref="D80" si="7">+D81+D82</f>
        <v>0</v>
      </c>
      <c r="E80" s="44"/>
      <c r="F80" s="44">
        <f>+F81+F82</f>
        <v>0</v>
      </c>
      <c r="G80" s="44">
        <f t="shared" si="6"/>
        <v>0</v>
      </c>
      <c r="H80" s="113" t="e">
        <f t="shared" ref="H80:H110" si="8">+((D80/F80)-1)</f>
        <v>#DIV/0!</v>
      </c>
      <c r="I80" s="26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</row>
    <row r="81" spans="2:55" s="66" customFormat="1" hidden="1" x14ac:dyDescent="0.25">
      <c r="B81" s="15" t="s">
        <v>44</v>
      </c>
      <c r="C81" s="79"/>
      <c r="D81" s="44"/>
      <c r="E81" s="42"/>
      <c r="F81" s="44">
        <v>0</v>
      </c>
      <c r="G81" s="44">
        <f t="shared" ref="G81:G82" si="9">+D81-F81</f>
        <v>0</v>
      </c>
      <c r="H81" s="113" t="e">
        <f t="shared" ref="H81:H82" si="10">+((D81/F81)-1)</f>
        <v>#DIV/0!</v>
      </c>
      <c r="I81" s="26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</row>
    <row r="82" spans="2:55" s="66" customFormat="1" hidden="1" x14ac:dyDescent="0.25">
      <c r="B82" s="15" t="s">
        <v>136</v>
      </c>
      <c r="C82" s="79"/>
      <c r="D82" s="44"/>
      <c r="E82" s="42"/>
      <c r="F82" s="44"/>
      <c r="G82" s="44">
        <f t="shared" si="9"/>
        <v>0</v>
      </c>
      <c r="H82" s="113" t="e">
        <f t="shared" si="10"/>
        <v>#DIV/0!</v>
      </c>
      <c r="I82" s="26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</row>
    <row r="83" spans="2:55" s="66" customFormat="1" hidden="1" x14ac:dyDescent="0.25">
      <c r="B83" s="27" t="s">
        <v>137</v>
      </c>
      <c r="C83" s="79"/>
      <c r="D83" s="44">
        <f>+D85+D84</f>
        <v>0</v>
      </c>
      <c r="E83" s="44"/>
      <c r="F83" s="44">
        <f>+F85+F84</f>
        <v>0</v>
      </c>
      <c r="G83" s="44">
        <f t="shared" si="6"/>
        <v>0</v>
      </c>
      <c r="H83" s="113" t="e">
        <f t="shared" si="8"/>
        <v>#DIV/0!</v>
      </c>
      <c r="I83" s="26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</row>
    <row r="84" spans="2:55" s="66" customFormat="1" hidden="1" x14ac:dyDescent="0.25">
      <c r="B84" s="27" t="s">
        <v>138</v>
      </c>
      <c r="C84" s="79"/>
      <c r="D84" s="44">
        <v>0</v>
      </c>
      <c r="E84" s="42"/>
      <c r="F84" s="44"/>
      <c r="G84" s="44">
        <f t="shared" ref="G84" si="11">+D84-F84</f>
        <v>0</v>
      </c>
      <c r="H84" s="113" t="e">
        <f t="shared" ref="H84" si="12">+((D84/F84)-1)</f>
        <v>#DIV/0!</v>
      </c>
      <c r="I84" s="26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</row>
    <row r="85" spans="2:55" s="66" customFormat="1" hidden="1" x14ac:dyDescent="0.25">
      <c r="B85" s="27" t="s">
        <v>139</v>
      </c>
      <c r="C85" s="79"/>
      <c r="D85" s="44">
        <v>0</v>
      </c>
      <c r="E85" s="42"/>
      <c r="F85" s="44">
        <v>0</v>
      </c>
      <c r="G85" s="44">
        <f t="shared" si="6"/>
        <v>0</v>
      </c>
      <c r="H85" s="113" t="e">
        <f t="shared" si="8"/>
        <v>#DIV/0!</v>
      </c>
      <c r="I85" s="26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</row>
    <row r="86" spans="2:55" s="66" customFormat="1" x14ac:dyDescent="0.25">
      <c r="B86" s="27" t="s">
        <v>54</v>
      </c>
      <c r="C86" s="79"/>
      <c r="D86" s="41" t="s">
        <v>150</v>
      </c>
      <c r="E86" s="42"/>
      <c r="F86" s="41" t="s">
        <v>150</v>
      </c>
      <c r="G86" s="44" t="e">
        <f t="shared" si="6"/>
        <v>#VALUE!</v>
      </c>
      <c r="H86" s="113" t="e">
        <f t="shared" si="8"/>
        <v>#VALUE!</v>
      </c>
      <c r="I86" s="26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</row>
    <row r="87" spans="2:55" s="66" customFormat="1" hidden="1" x14ac:dyDescent="0.25">
      <c r="B87" s="27" t="s">
        <v>127</v>
      </c>
      <c r="C87" s="79"/>
      <c r="D87" s="44">
        <v>413648941</v>
      </c>
      <c r="E87" s="42"/>
      <c r="F87" s="44">
        <v>326142336</v>
      </c>
      <c r="G87" s="44">
        <f t="shared" si="6"/>
        <v>87506605</v>
      </c>
      <c r="H87" s="113">
        <f t="shared" si="8"/>
        <v>0.26830802180799984</v>
      </c>
      <c r="I87" s="26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</row>
    <row r="88" spans="2:55" s="66" customFormat="1" hidden="1" x14ac:dyDescent="0.25">
      <c r="B88" s="27" t="s">
        <v>128</v>
      </c>
      <c r="C88" s="79"/>
      <c r="D88" s="44">
        <v>0</v>
      </c>
      <c r="E88" s="42"/>
      <c r="F88" s="44">
        <v>0</v>
      </c>
      <c r="G88" s="44">
        <f t="shared" si="6"/>
        <v>0</v>
      </c>
      <c r="H88" s="113" t="e">
        <f t="shared" si="8"/>
        <v>#DIV/0!</v>
      </c>
      <c r="I88" s="26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</row>
    <row r="89" spans="2:55" s="66" customFormat="1" x14ac:dyDescent="0.25">
      <c r="B89" s="17" t="s">
        <v>55</v>
      </c>
      <c r="C89" s="78"/>
      <c r="D89" s="41" t="s">
        <v>150</v>
      </c>
      <c r="E89" s="40"/>
      <c r="F89" s="40">
        <v>0</v>
      </c>
      <c r="G89" s="40" t="e">
        <f t="shared" si="6"/>
        <v>#VALUE!</v>
      </c>
      <c r="H89" s="107">
        <v>0</v>
      </c>
      <c r="I89" s="26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</row>
    <row r="90" spans="2:55" s="66" customFormat="1" x14ac:dyDescent="0.25">
      <c r="B90" s="14" t="s">
        <v>56</v>
      </c>
      <c r="C90" s="75"/>
      <c r="D90" s="41" t="s">
        <v>150</v>
      </c>
      <c r="E90" s="42"/>
      <c r="F90" s="41" t="s">
        <v>150</v>
      </c>
      <c r="G90" s="42" t="e">
        <f t="shared" si="6"/>
        <v>#VALUE!</v>
      </c>
      <c r="H90" s="109" t="e">
        <f t="shared" si="8"/>
        <v>#VALUE!</v>
      </c>
      <c r="I90" s="22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</row>
    <row r="91" spans="2:55" s="66" customFormat="1" ht="15.75" thickBot="1" x14ac:dyDescent="0.3">
      <c r="B91" s="24" t="s">
        <v>57</v>
      </c>
      <c r="C91" s="80"/>
      <c r="D91" s="41" t="s">
        <v>150</v>
      </c>
      <c r="E91" s="43"/>
      <c r="F91" s="41" t="s">
        <v>150</v>
      </c>
      <c r="G91" s="43" t="e">
        <f t="shared" si="6"/>
        <v>#VALUE!</v>
      </c>
      <c r="H91" s="110" t="e">
        <f t="shared" si="8"/>
        <v>#VALUE!</v>
      </c>
      <c r="I91" s="29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</row>
    <row r="92" spans="2:55" s="66" customFormat="1" ht="15.75" thickTop="1" x14ac:dyDescent="0.25">
      <c r="B92" s="1"/>
      <c r="C92" s="68"/>
      <c r="D92" s="38"/>
      <c r="E92" s="38"/>
      <c r="F92" s="38"/>
      <c r="G92" s="38"/>
      <c r="H92" s="104"/>
      <c r="I92" s="3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</row>
    <row r="93" spans="2:55" s="66" customFormat="1" x14ac:dyDescent="0.25">
      <c r="B93" s="1"/>
      <c r="C93" s="68"/>
      <c r="D93" s="38"/>
      <c r="E93" s="38"/>
      <c r="F93" s="38"/>
      <c r="G93" s="38"/>
      <c r="H93" s="104"/>
      <c r="I93" s="3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</row>
    <row r="94" spans="2:55" s="66" customFormat="1" x14ac:dyDescent="0.25">
      <c r="B94" s="31" t="s">
        <v>58</v>
      </c>
      <c r="C94" s="81"/>
      <c r="D94" s="46"/>
      <c r="E94" s="46"/>
      <c r="F94" s="46"/>
      <c r="G94" s="46"/>
      <c r="H94" s="114"/>
      <c r="I94" s="32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</row>
    <row r="95" spans="2:55" s="66" customFormat="1" x14ac:dyDescent="0.25">
      <c r="B95" s="17" t="s">
        <v>59</v>
      </c>
      <c r="C95" s="75" t="s">
        <v>110</v>
      </c>
      <c r="D95" s="41" t="s">
        <v>150</v>
      </c>
      <c r="E95" s="40"/>
      <c r="F95" s="41" t="s">
        <v>150</v>
      </c>
      <c r="G95" s="40" t="e">
        <f t="shared" si="6"/>
        <v>#VALUE!</v>
      </c>
      <c r="H95" s="107" t="e">
        <f t="shared" si="8"/>
        <v>#VALUE!</v>
      </c>
      <c r="I95" s="26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</row>
    <row r="96" spans="2:55" s="66" customFormat="1" x14ac:dyDescent="0.25">
      <c r="B96" s="17" t="s">
        <v>60</v>
      </c>
      <c r="C96" s="75" t="s">
        <v>110</v>
      </c>
      <c r="D96" s="41" t="s">
        <v>150</v>
      </c>
      <c r="E96" s="40"/>
      <c r="F96" s="41" t="s">
        <v>150</v>
      </c>
      <c r="G96" s="40" t="e">
        <f t="shared" si="6"/>
        <v>#VALUE!</v>
      </c>
      <c r="H96" s="107" t="e">
        <f t="shared" si="8"/>
        <v>#VALUE!</v>
      </c>
      <c r="I96" s="26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</row>
    <row r="97" spans="2:55" s="66" customFormat="1" x14ac:dyDescent="0.25">
      <c r="B97" s="17" t="s">
        <v>61</v>
      </c>
      <c r="C97" s="75" t="s">
        <v>110</v>
      </c>
      <c r="D97" s="41" t="s">
        <v>150</v>
      </c>
      <c r="E97" s="40"/>
      <c r="F97" s="41" t="s">
        <v>150</v>
      </c>
      <c r="G97" s="40" t="e">
        <f t="shared" si="6"/>
        <v>#VALUE!</v>
      </c>
      <c r="H97" s="107">
        <v>0</v>
      </c>
      <c r="I97" s="26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</row>
    <row r="98" spans="2:55" s="66" customFormat="1" x14ac:dyDescent="0.25">
      <c r="B98" s="17" t="s">
        <v>100</v>
      </c>
      <c r="C98" s="75"/>
      <c r="D98" s="40">
        <v>0</v>
      </c>
      <c r="E98" s="40"/>
      <c r="F98" s="40">
        <v>0</v>
      </c>
      <c r="G98" s="40">
        <f t="shared" si="6"/>
        <v>0</v>
      </c>
      <c r="H98" s="107"/>
      <c r="I98" s="26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</row>
    <row r="99" spans="2:55" s="66" customFormat="1" ht="15.75" thickBot="1" x14ac:dyDescent="0.3">
      <c r="B99" s="24" t="s">
        <v>62</v>
      </c>
      <c r="C99" s="80"/>
      <c r="D99" s="43">
        <f>SUM(D95:D98)</f>
        <v>0</v>
      </c>
      <c r="E99" s="47"/>
      <c r="F99" s="43">
        <f>SUM(F95:F98)</f>
        <v>0</v>
      </c>
      <c r="G99" s="43">
        <f t="shared" si="6"/>
        <v>0</v>
      </c>
      <c r="H99" s="110" t="e">
        <f t="shared" si="8"/>
        <v>#DIV/0!</v>
      </c>
      <c r="I99" s="29"/>
      <c r="J99" s="82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</row>
    <row r="100" spans="2:55" s="66" customFormat="1" ht="15.75" thickTop="1" x14ac:dyDescent="0.25">
      <c r="B100" s="14"/>
      <c r="C100" s="75"/>
      <c r="D100" s="42"/>
      <c r="E100" s="42"/>
      <c r="F100" s="42"/>
      <c r="G100" s="42"/>
      <c r="H100" s="109"/>
      <c r="I100" s="22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</row>
    <row r="101" spans="2:55" s="66" customFormat="1" x14ac:dyDescent="0.25">
      <c r="B101" s="14"/>
      <c r="C101" s="75"/>
      <c r="D101" s="42"/>
      <c r="E101" s="42"/>
      <c r="F101" s="42"/>
      <c r="G101" s="42"/>
      <c r="H101" s="109"/>
      <c r="I101" s="22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</row>
    <row r="102" spans="2:55" s="66" customFormat="1" ht="15.75" thickBot="1" x14ac:dyDescent="0.3">
      <c r="B102" s="24" t="s">
        <v>63</v>
      </c>
      <c r="C102" s="83"/>
      <c r="D102" s="48" t="e">
        <f>D91+D99</f>
        <v>#VALUE!</v>
      </c>
      <c r="E102" s="48"/>
      <c r="F102" s="48" t="e">
        <f>F91+F99</f>
        <v>#VALUE!</v>
      </c>
      <c r="G102" s="48" t="e">
        <f t="shared" si="6"/>
        <v>#VALUE!</v>
      </c>
      <c r="H102" s="115" t="e">
        <f t="shared" si="8"/>
        <v>#VALUE!</v>
      </c>
      <c r="I102" s="33"/>
      <c r="J102" s="152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</row>
    <row r="103" spans="2:55" s="66" customFormat="1" ht="15.75" thickTop="1" x14ac:dyDescent="0.25">
      <c r="B103" s="34"/>
      <c r="C103" s="79"/>
      <c r="D103" s="44"/>
      <c r="E103" s="44"/>
      <c r="F103" s="44"/>
      <c r="G103" s="44"/>
      <c r="H103" s="113"/>
      <c r="I103" s="2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</row>
    <row r="104" spans="2:55" s="66" customFormat="1" x14ac:dyDescent="0.25">
      <c r="B104" s="34"/>
      <c r="C104" s="79"/>
      <c r="D104" s="44"/>
      <c r="E104" s="44"/>
      <c r="F104" s="44"/>
      <c r="G104" s="44"/>
      <c r="H104" s="113"/>
      <c r="I104" s="2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</row>
    <row r="105" spans="2:55" s="66" customFormat="1" x14ac:dyDescent="0.25">
      <c r="B105" s="14" t="s">
        <v>34</v>
      </c>
      <c r="C105" s="75">
        <v>15</v>
      </c>
      <c r="D105" s="45" t="e">
        <f>+D106+D107</f>
        <v>#VALUE!</v>
      </c>
      <c r="E105" s="45"/>
      <c r="F105" s="45" t="e">
        <f>+F106+F107</f>
        <v>#VALUE!</v>
      </c>
      <c r="G105" s="45" t="e">
        <f t="shared" si="6"/>
        <v>#VALUE!</v>
      </c>
      <c r="H105" s="112">
        <v>0</v>
      </c>
      <c r="I105" s="2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</row>
    <row r="106" spans="2:55" s="66" customFormat="1" x14ac:dyDescent="0.25">
      <c r="B106" s="15" t="s">
        <v>122</v>
      </c>
      <c r="C106" s="75"/>
      <c r="D106" s="41" t="s">
        <v>150</v>
      </c>
      <c r="E106" s="40"/>
      <c r="F106" s="41" t="s">
        <v>150</v>
      </c>
      <c r="G106" s="53" t="e">
        <f t="shared" si="6"/>
        <v>#VALUE!</v>
      </c>
      <c r="H106" s="116" t="e">
        <f t="shared" si="8"/>
        <v>#VALUE!</v>
      </c>
      <c r="I106" s="3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</row>
    <row r="107" spans="2:55" s="66" customFormat="1" x14ac:dyDescent="0.25">
      <c r="B107" s="15" t="s">
        <v>123</v>
      </c>
      <c r="C107" s="75"/>
      <c r="D107" s="41" t="s">
        <v>150</v>
      </c>
      <c r="E107" s="40"/>
      <c r="F107" s="41" t="s">
        <v>150</v>
      </c>
      <c r="G107" s="53" t="e">
        <f t="shared" si="6"/>
        <v>#VALUE!</v>
      </c>
      <c r="H107" s="116" t="e">
        <f t="shared" si="8"/>
        <v>#VALUE!</v>
      </c>
      <c r="I107" s="3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</row>
    <row r="108" spans="2:55" s="66" customFormat="1" x14ac:dyDescent="0.25">
      <c r="B108" s="14" t="s">
        <v>64</v>
      </c>
      <c r="C108" s="75">
        <v>16</v>
      </c>
      <c r="D108" s="54" t="e">
        <f>D109+D110</f>
        <v>#VALUE!</v>
      </c>
      <c r="E108" s="42"/>
      <c r="F108" s="54" t="e">
        <f>F109+F110</f>
        <v>#VALUE!</v>
      </c>
      <c r="G108" s="45" t="e">
        <f t="shared" si="6"/>
        <v>#VALUE!</v>
      </c>
      <c r="H108" s="112">
        <v>0</v>
      </c>
      <c r="I108" s="22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</row>
    <row r="109" spans="2:55" s="66" customFormat="1" x14ac:dyDescent="0.25">
      <c r="B109" s="15" t="s">
        <v>129</v>
      </c>
      <c r="C109" s="75"/>
      <c r="D109" s="41" t="s">
        <v>150</v>
      </c>
      <c r="E109" s="42"/>
      <c r="F109" s="41" t="s">
        <v>150</v>
      </c>
      <c r="G109" s="40" t="e">
        <f t="shared" si="6"/>
        <v>#VALUE!</v>
      </c>
      <c r="H109" s="107" t="e">
        <f t="shared" si="8"/>
        <v>#VALUE!</v>
      </c>
      <c r="I109" s="22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</row>
    <row r="110" spans="2:55" s="66" customFormat="1" x14ac:dyDescent="0.25">
      <c r="B110" s="1" t="s">
        <v>124</v>
      </c>
      <c r="C110" s="75"/>
      <c r="D110" s="41" t="s">
        <v>150</v>
      </c>
      <c r="E110" s="40"/>
      <c r="F110" s="41" t="s">
        <v>150</v>
      </c>
      <c r="G110" s="40" t="e">
        <f t="shared" si="6"/>
        <v>#VALUE!</v>
      </c>
      <c r="H110" s="107" t="e">
        <f t="shared" si="8"/>
        <v>#VALUE!</v>
      </c>
      <c r="I110" s="22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</row>
    <row r="111" spans="2:55" s="66" customFormat="1" x14ac:dyDescent="0.25">
      <c r="B111" s="14"/>
      <c r="C111" s="75"/>
      <c r="D111" s="42"/>
      <c r="E111" s="42"/>
      <c r="F111" s="53"/>
      <c r="G111" s="42"/>
      <c r="H111" s="109"/>
      <c r="I111" s="22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</row>
    <row r="112" spans="2:55" s="66" customFormat="1" x14ac:dyDescent="0.25">
      <c r="B112" s="14"/>
      <c r="C112" s="75"/>
      <c r="D112" s="42"/>
      <c r="E112" s="42"/>
      <c r="F112" s="42"/>
      <c r="G112" s="42"/>
      <c r="H112" s="109"/>
      <c r="I112" s="22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</row>
    <row r="113" spans="1:9" s="60" customFormat="1" x14ac:dyDescent="0.25">
      <c r="B113" s="84"/>
      <c r="C113" s="85"/>
      <c r="D113" s="86"/>
      <c r="E113" s="86"/>
      <c r="F113" s="86"/>
      <c r="G113" s="86"/>
      <c r="H113" s="117"/>
      <c r="I113" s="87"/>
    </row>
    <row r="114" spans="1:9" s="60" customFormat="1" x14ac:dyDescent="0.25">
      <c r="B114" s="157"/>
      <c r="C114" s="158"/>
      <c r="D114" s="158"/>
      <c r="E114" s="158"/>
      <c r="F114" s="158"/>
      <c r="G114" s="158"/>
      <c r="H114" s="158"/>
      <c r="I114" s="159"/>
    </row>
    <row r="115" spans="1:9" s="60" customFormat="1" x14ac:dyDescent="0.25">
      <c r="B115" s="88"/>
      <c r="C115" s="89"/>
      <c r="D115" s="90"/>
      <c r="E115" s="90"/>
      <c r="F115" s="90"/>
      <c r="G115" s="90"/>
      <c r="H115" s="118"/>
      <c r="I115" s="91"/>
    </row>
    <row r="116" spans="1:9" s="60" customFormat="1" x14ac:dyDescent="0.25">
      <c r="B116" s="84"/>
      <c r="C116" s="85"/>
      <c r="D116" s="86"/>
      <c r="E116" s="86"/>
      <c r="F116" s="86"/>
      <c r="G116" s="86"/>
      <c r="H116" s="117"/>
      <c r="I116" s="87"/>
    </row>
    <row r="117" spans="1:9" s="60" customFormat="1" x14ac:dyDescent="0.25">
      <c r="B117" s="35" t="s">
        <v>140</v>
      </c>
      <c r="C117" s="6"/>
      <c r="D117" s="167" t="s">
        <v>117</v>
      </c>
      <c r="E117" s="167"/>
      <c r="F117" s="167"/>
      <c r="G117" s="167"/>
      <c r="H117" s="167"/>
      <c r="I117" s="168"/>
    </row>
    <row r="118" spans="1:9" s="60" customFormat="1" ht="15" customHeight="1" x14ac:dyDescent="0.25">
      <c r="B118" s="92" t="s">
        <v>65</v>
      </c>
      <c r="C118" s="85"/>
      <c r="D118" s="165" t="s">
        <v>66</v>
      </c>
      <c r="E118" s="165"/>
      <c r="F118" s="165"/>
      <c r="G118" s="165"/>
      <c r="H118" s="165"/>
      <c r="I118" s="166"/>
    </row>
    <row r="119" spans="1:9" s="60" customFormat="1" ht="15" customHeight="1" x14ac:dyDescent="0.25">
      <c r="B119" s="93"/>
      <c r="C119" s="85"/>
      <c r="D119" s="165" t="s">
        <v>118</v>
      </c>
      <c r="E119" s="165"/>
      <c r="F119" s="165"/>
      <c r="G119" s="165"/>
      <c r="H119" s="165"/>
      <c r="I119" s="166"/>
    </row>
    <row r="120" spans="1:9" ht="14.25" x14ac:dyDescent="0.25">
      <c r="A120" s="60"/>
      <c r="B120" s="94"/>
      <c r="C120" s="165"/>
      <c r="D120" s="165"/>
      <c r="E120" s="165"/>
      <c r="F120" s="169"/>
      <c r="G120" s="169"/>
      <c r="H120" s="169"/>
      <c r="I120" s="170"/>
    </row>
    <row r="121" spans="1:9" ht="15.75" thickBot="1" x14ac:dyDescent="0.3">
      <c r="B121" s="95"/>
      <c r="C121" s="96"/>
      <c r="D121" s="97"/>
      <c r="E121" s="98"/>
      <c r="F121" s="98"/>
      <c r="G121" s="98"/>
      <c r="H121" s="119"/>
      <c r="I121" s="99"/>
    </row>
    <row r="125" spans="1:9" x14ac:dyDescent="0.25">
      <c r="E125" s="58"/>
      <c r="F125" s="58"/>
    </row>
    <row r="131" spans="3:8" s="60" customFormat="1" x14ac:dyDescent="0.25">
      <c r="C131" s="85"/>
      <c r="D131" s="100"/>
      <c r="E131" s="100"/>
      <c r="F131" s="100"/>
      <c r="G131" s="100"/>
      <c r="H131" s="120"/>
    </row>
    <row r="132" spans="3:8" s="60" customFormat="1" x14ac:dyDescent="0.25">
      <c r="C132" s="85"/>
      <c r="D132" s="100"/>
      <c r="E132" s="100"/>
      <c r="F132" s="100"/>
      <c r="G132" s="100"/>
      <c r="H132" s="120"/>
    </row>
    <row r="133" spans="3:8" s="60" customFormat="1" x14ac:dyDescent="0.25">
      <c r="C133" s="85"/>
      <c r="D133" s="100"/>
      <c r="E133" s="100"/>
      <c r="F133" s="100"/>
      <c r="G133" s="100"/>
      <c r="H133" s="120"/>
    </row>
    <row r="134" spans="3:8" s="60" customFormat="1" x14ac:dyDescent="0.25">
      <c r="C134" s="85"/>
      <c r="D134" s="100"/>
      <c r="E134" s="100"/>
      <c r="F134" s="100"/>
      <c r="G134" s="100"/>
      <c r="H134" s="120"/>
    </row>
    <row r="135" spans="3:8" s="60" customFormat="1" x14ac:dyDescent="0.25">
      <c r="C135" s="85"/>
      <c r="D135" s="100"/>
      <c r="E135" s="100"/>
      <c r="F135" s="100"/>
      <c r="G135" s="100"/>
      <c r="H135" s="120"/>
    </row>
    <row r="136" spans="3:8" s="60" customFormat="1" x14ac:dyDescent="0.25">
      <c r="C136" s="85"/>
      <c r="D136" s="100"/>
      <c r="E136" s="100"/>
      <c r="F136" s="100"/>
      <c r="G136" s="100"/>
      <c r="H136" s="120"/>
    </row>
    <row r="137" spans="3:8" s="60" customFormat="1" x14ac:dyDescent="0.25">
      <c r="C137" s="85"/>
      <c r="D137" s="100"/>
      <c r="E137" s="100"/>
      <c r="F137" s="100"/>
      <c r="G137" s="100"/>
      <c r="H137" s="120"/>
    </row>
    <row r="138" spans="3:8" s="60" customFormat="1" x14ac:dyDescent="0.25">
      <c r="C138" s="85"/>
      <c r="D138" s="100"/>
      <c r="E138" s="100"/>
      <c r="F138" s="100"/>
      <c r="G138" s="100"/>
      <c r="H138" s="120"/>
    </row>
    <row r="139" spans="3:8" s="60" customFormat="1" x14ac:dyDescent="0.25">
      <c r="C139" s="85"/>
      <c r="D139" s="100"/>
      <c r="E139" s="100"/>
      <c r="F139" s="100"/>
      <c r="G139" s="100"/>
      <c r="H139" s="120"/>
    </row>
    <row r="140" spans="3:8" s="60" customFormat="1" x14ac:dyDescent="0.25">
      <c r="C140" s="85"/>
      <c r="D140" s="100"/>
      <c r="E140" s="100"/>
      <c r="F140" s="100"/>
      <c r="G140" s="100"/>
      <c r="H140" s="120"/>
    </row>
    <row r="141" spans="3:8" s="60" customFormat="1" x14ac:dyDescent="0.25">
      <c r="C141" s="85"/>
      <c r="D141" s="100"/>
      <c r="E141" s="100"/>
      <c r="F141" s="100"/>
      <c r="G141" s="100"/>
      <c r="H141" s="120"/>
    </row>
    <row r="142" spans="3:8" s="60" customFormat="1" x14ac:dyDescent="0.25">
      <c r="C142" s="85"/>
      <c r="D142" s="100"/>
      <c r="E142" s="100"/>
      <c r="F142" s="100"/>
      <c r="G142" s="100"/>
      <c r="H142" s="120"/>
    </row>
    <row r="143" spans="3:8" s="60" customFormat="1" x14ac:dyDescent="0.25">
      <c r="C143" s="85"/>
      <c r="D143" s="100"/>
      <c r="E143" s="100"/>
      <c r="F143" s="100"/>
      <c r="G143" s="100"/>
      <c r="H143" s="120"/>
    </row>
    <row r="144" spans="3:8" s="60" customFormat="1" x14ac:dyDescent="0.25">
      <c r="C144" s="85"/>
      <c r="D144" s="100"/>
      <c r="E144" s="100"/>
      <c r="F144" s="100"/>
      <c r="G144" s="100"/>
      <c r="H144" s="120"/>
    </row>
    <row r="145" spans="3:8" s="60" customFormat="1" x14ac:dyDescent="0.25">
      <c r="C145" s="85"/>
      <c r="D145" s="100"/>
      <c r="E145" s="100"/>
      <c r="F145" s="100"/>
      <c r="G145" s="100"/>
      <c r="H145" s="120"/>
    </row>
    <row r="146" spans="3:8" s="60" customFormat="1" x14ac:dyDescent="0.25">
      <c r="C146" s="85"/>
      <c r="D146" s="100"/>
      <c r="E146" s="100"/>
      <c r="F146" s="100"/>
      <c r="G146" s="100"/>
      <c r="H146" s="120"/>
    </row>
    <row r="147" spans="3:8" s="60" customFormat="1" x14ac:dyDescent="0.25">
      <c r="C147" s="85"/>
      <c r="D147" s="100"/>
      <c r="E147" s="100"/>
      <c r="F147" s="100"/>
      <c r="G147" s="100"/>
      <c r="H147" s="120"/>
    </row>
    <row r="148" spans="3:8" s="60" customFormat="1" x14ac:dyDescent="0.25">
      <c r="C148" s="85"/>
      <c r="D148" s="100"/>
      <c r="E148" s="100"/>
      <c r="F148" s="100"/>
      <c r="G148" s="100"/>
      <c r="H148" s="120"/>
    </row>
    <row r="149" spans="3:8" s="60" customFormat="1" x14ac:dyDescent="0.25">
      <c r="C149" s="85"/>
      <c r="D149" s="100"/>
      <c r="E149" s="100"/>
      <c r="F149" s="100"/>
      <c r="G149" s="100"/>
      <c r="H149" s="120"/>
    </row>
    <row r="150" spans="3:8" s="60" customFormat="1" x14ac:dyDescent="0.25">
      <c r="C150" s="85"/>
      <c r="D150" s="100"/>
      <c r="E150" s="100"/>
      <c r="F150" s="100"/>
      <c r="G150" s="100"/>
      <c r="H150" s="120"/>
    </row>
    <row r="151" spans="3:8" s="60" customFormat="1" x14ac:dyDescent="0.25">
      <c r="C151" s="85"/>
      <c r="D151" s="100"/>
      <c r="E151" s="100"/>
      <c r="F151" s="100"/>
      <c r="G151" s="100"/>
      <c r="H151" s="120"/>
    </row>
    <row r="152" spans="3:8" s="60" customFormat="1" x14ac:dyDescent="0.25">
      <c r="C152" s="85"/>
      <c r="D152" s="100"/>
      <c r="E152" s="100"/>
      <c r="F152" s="100"/>
      <c r="G152" s="100"/>
      <c r="H152" s="120"/>
    </row>
    <row r="153" spans="3:8" s="60" customFormat="1" x14ac:dyDescent="0.25">
      <c r="C153" s="85"/>
      <c r="D153" s="100"/>
      <c r="E153" s="100"/>
      <c r="F153" s="100"/>
      <c r="G153" s="100"/>
      <c r="H153" s="120"/>
    </row>
    <row r="154" spans="3:8" s="60" customFormat="1" x14ac:dyDescent="0.25">
      <c r="C154" s="85"/>
      <c r="D154" s="100"/>
      <c r="E154" s="100"/>
      <c r="F154" s="100"/>
      <c r="G154" s="100"/>
      <c r="H154" s="120"/>
    </row>
    <row r="155" spans="3:8" s="60" customFormat="1" x14ac:dyDescent="0.25">
      <c r="C155" s="85"/>
      <c r="D155" s="100"/>
      <c r="E155" s="100"/>
      <c r="F155" s="100"/>
      <c r="G155" s="100"/>
      <c r="H155" s="120"/>
    </row>
    <row r="156" spans="3:8" s="60" customFormat="1" x14ac:dyDescent="0.25">
      <c r="C156" s="85"/>
      <c r="D156" s="100"/>
      <c r="E156" s="100"/>
      <c r="F156" s="100"/>
      <c r="G156" s="100"/>
      <c r="H156" s="120"/>
    </row>
    <row r="157" spans="3:8" s="60" customFormat="1" x14ac:dyDescent="0.25">
      <c r="C157" s="85"/>
      <c r="D157" s="100"/>
      <c r="E157" s="100"/>
      <c r="F157" s="100"/>
      <c r="G157" s="100"/>
      <c r="H157" s="120"/>
    </row>
    <row r="158" spans="3:8" s="60" customFormat="1" x14ac:dyDescent="0.25">
      <c r="C158" s="85"/>
      <c r="D158" s="100"/>
      <c r="E158" s="100"/>
      <c r="F158" s="100"/>
      <c r="G158" s="100"/>
      <c r="H158" s="120"/>
    </row>
    <row r="159" spans="3:8" s="60" customFormat="1" x14ac:dyDescent="0.25">
      <c r="C159" s="85"/>
      <c r="D159" s="100"/>
      <c r="E159" s="100"/>
      <c r="F159" s="100"/>
      <c r="G159" s="100"/>
      <c r="H159" s="120"/>
    </row>
    <row r="160" spans="3:8" s="60" customFormat="1" x14ac:dyDescent="0.25">
      <c r="C160" s="85"/>
      <c r="D160" s="100"/>
      <c r="E160" s="100"/>
      <c r="F160" s="100"/>
      <c r="G160" s="100"/>
      <c r="H160" s="120"/>
    </row>
    <row r="161" spans="3:8" s="60" customFormat="1" x14ac:dyDescent="0.25">
      <c r="C161" s="85"/>
      <c r="D161" s="100"/>
      <c r="E161" s="100"/>
      <c r="F161" s="100"/>
      <c r="G161" s="100"/>
      <c r="H161" s="120"/>
    </row>
    <row r="162" spans="3:8" s="60" customFormat="1" x14ac:dyDescent="0.25">
      <c r="C162" s="85"/>
      <c r="D162" s="100"/>
      <c r="E162" s="100"/>
      <c r="F162" s="100"/>
      <c r="G162" s="100"/>
      <c r="H162" s="120"/>
    </row>
    <row r="163" spans="3:8" s="60" customFormat="1" x14ac:dyDescent="0.25">
      <c r="C163" s="85"/>
      <c r="D163" s="100"/>
      <c r="E163" s="100"/>
      <c r="F163" s="100"/>
      <c r="G163" s="100"/>
      <c r="H163" s="120"/>
    </row>
    <row r="164" spans="3:8" s="60" customFormat="1" x14ac:dyDescent="0.25">
      <c r="C164" s="85"/>
      <c r="D164" s="100"/>
      <c r="E164" s="100"/>
      <c r="F164" s="100"/>
      <c r="G164" s="100"/>
      <c r="H164" s="120"/>
    </row>
    <row r="165" spans="3:8" s="60" customFormat="1" x14ac:dyDescent="0.25">
      <c r="C165" s="85"/>
      <c r="D165" s="100"/>
      <c r="E165" s="100"/>
      <c r="F165" s="100"/>
      <c r="G165" s="100"/>
      <c r="H165" s="120"/>
    </row>
    <row r="166" spans="3:8" s="60" customFormat="1" x14ac:dyDescent="0.25">
      <c r="C166" s="85"/>
      <c r="D166" s="100"/>
      <c r="E166" s="100"/>
      <c r="F166" s="100"/>
      <c r="G166" s="100"/>
      <c r="H166" s="120"/>
    </row>
    <row r="167" spans="3:8" s="60" customFormat="1" x14ac:dyDescent="0.25">
      <c r="C167" s="85"/>
      <c r="D167" s="100"/>
      <c r="E167" s="100"/>
      <c r="F167" s="100"/>
      <c r="G167" s="100"/>
      <c r="H167" s="120"/>
    </row>
    <row r="168" spans="3:8" s="60" customFormat="1" x14ac:dyDescent="0.25">
      <c r="C168" s="85"/>
      <c r="D168" s="100"/>
      <c r="E168" s="100"/>
      <c r="F168" s="100"/>
      <c r="G168" s="100"/>
      <c r="H168" s="120"/>
    </row>
    <row r="169" spans="3:8" s="60" customFormat="1" x14ac:dyDescent="0.25">
      <c r="C169" s="85"/>
      <c r="D169" s="100"/>
      <c r="E169" s="100"/>
      <c r="F169" s="100"/>
      <c r="G169" s="100"/>
      <c r="H169" s="120"/>
    </row>
    <row r="170" spans="3:8" s="60" customFormat="1" x14ac:dyDescent="0.25">
      <c r="C170" s="85"/>
      <c r="D170" s="100"/>
      <c r="E170" s="100"/>
      <c r="F170" s="100"/>
      <c r="G170" s="100"/>
      <c r="H170" s="120"/>
    </row>
    <row r="171" spans="3:8" s="60" customFormat="1" x14ac:dyDescent="0.25">
      <c r="C171" s="85"/>
      <c r="D171" s="100"/>
      <c r="E171" s="100"/>
      <c r="F171" s="100"/>
      <c r="G171" s="100"/>
      <c r="H171" s="120"/>
    </row>
    <row r="172" spans="3:8" s="60" customFormat="1" x14ac:dyDescent="0.25">
      <c r="C172" s="85"/>
      <c r="D172" s="100"/>
      <c r="E172" s="100"/>
      <c r="F172" s="100"/>
      <c r="G172" s="100"/>
      <c r="H172" s="120"/>
    </row>
    <row r="173" spans="3:8" s="60" customFormat="1" x14ac:dyDescent="0.25">
      <c r="C173" s="85"/>
      <c r="D173" s="100"/>
      <c r="E173" s="100"/>
      <c r="F173" s="100"/>
      <c r="G173" s="100"/>
      <c r="H173" s="120"/>
    </row>
    <row r="174" spans="3:8" s="60" customFormat="1" x14ac:dyDescent="0.25">
      <c r="C174" s="85"/>
      <c r="D174" s="100"/>
      <c r="E174" s="100"/>
      <c r="F174" s="100"/>
      <c r="G174" s="100"/>
      <c r="H174" s="120"/>
    </row>
    <row r="175" spans="3:8" s="60" customFormat="1" x14ac:dyDescent="0.25">
      <c r="C175" s="85"/>
      <c r="D175" s="100"/>
      <c r="E175" s="100"/>
      <c r="F175" s="100"/>
      <c r="G175" s="100"/>
      <c r="H175" s="120"/>
    </row>
    <row r="176" spans="3:8" s="60" customFormat="1" x14ac:dyDescent="0.25">
      <c r="C176" s="85"/>
      <c r="D176" s="100"/>
      <c r="E176" s="100"/>
      <c r="F176" s="100"/>
      <c r="G176" s="100"/>
      <c r="H176" s="120"/>
    </row>
    <row r="177" spans="3:8" s="60" customFormat="1" x14ac:dyDescent="0.25">
      <c r="C177" s="85"/>
      <c r="D177" s="100"/>
      <c r="E177" s="100"/>
      <c r="F177" s="100"/>
      <c r="G177" s="100"/>
      <c r="H177" s="120"/>
    </row>
    <row r="178" spans="3:8" s="60" customFormat="1" x14ac:dyDescent="0.25">
      <c r="C178" s="85"/>
      <c r="D178" s="100"/>
      <c r="E178" s="100"/>
      <c r="F178" s="100"/>
      <c r="G178" s="100"/>
      <c r="H178" s="120"/>
    </row>
    <row r="179" spans="3:8" s="60" customFormat="1" x14ac:dyDescent="0.25">
      <c r="C179" s="85"/>
      <c r="D179" s="100"/>
      <c r="E179" s="100"/>
      <c r="F179" s="100"/>
      <c r="G179" s="100"/>
      <c r="H179" s="120"/>
    </row>
    <row r="180" spans="3:8" s="60" customFormat="1" x14ac:dyDescent="0.25">
      <c r="C180" s="85"/>
      <c r="D180" s="100"/>
      <c r="E180" s="100"/>
      <c r="F180" s="100"/>
      <c r="G180" s="100"/>
      <c r="H180" s="120"/>
    </row>
    <row r="181" spans="3:8" s="60" customFormat="1" x14ac:dyDescent="0.25">
      <c r="C181" s="85"/>
      <c r="D181" s="100"/>
      <c r="E181" s="100"/>
      <c r="F181" s="100"/>
      <c r="G181" s="100"/>
      <c r="H181" s="120"/>
    </row>
    <row r="182" spans="3:8" s="60" customFormat="1" x14ac:dyDescent="0.25">
      <c r="C182" s="85"/>
      <c r="D182" s="100"/>
      <c r="E182" s="100"/>
      <c r="F182" s="100"/>
      <c r="G182" s="100"/>
      <c r="H182" s="120"/>
    </row>
    <row r="183" spans="3:8" s="60" customFormat="1" x14ac:dyDescent="0.25">
      <c r="C183" s="85"/>
      <c r="D183" s="100"/>
      <c r="E183" s="100"/>
      <c r="F183" s="100"/>
      <c r="G183" s="100"/>
      <c r="H183" s="120"/>
    </row>
    <row r="184" spans="3:8" s="60" customFormat="1" x14ac:dyDescent="0.25">
      <c r="C184" s="85"/>
      <c r="D184" s="100"/>
      <c r="E184" s="100"/>
      <c r="F184" s="100"/>
      <c r="G184" s="100"/>
      <c r="H184" s="120"/>
    </row>
    <row r="185" spans="3:8" s="60" customFormat="1" x14ac:dyDescent="0.25">
      <c r="C185" s="85"/>
      <c r="D185" s="100"/>
      <c r="E185" s="100"/>
      <c r="F185" s="100"/>
      <c r="G185" s="100"/>
      <c r="H185" s="120"/>
    </row>
    <row r="186" spans="3:8" s="60" customFormat="1" x14ac:dyDescent="0.25">
      <c r="C186" s="85"/>
      <c r="D186" s="100"/>
      <c r="E186" s="100"/>
      <c r="F186" s="100"/>
      <c r="G186" s="100"/>
      <c r="H186" s="120"/>
    </row>
    <row r="187" spans="3:8" s="60" customFormat="1" x14ac:dyDescent="0.25">
      <c r="C187" s="85"/>
      <c r="D187" s="100"/>
      <c r="E187" s="100"/>
      <c r="F187" s="100"/>
      <c r="G187" s="100"/>
      <c r="H187" s="120"/>
    </row>
    <row r="188" spans="3:8" s="60" customFormat="1" x14ac:dyDescent="0.25">
      <c r="C188" s="85"/>
      <c r="D188" s="100"/>
      <c r="E188" s="100"/>
      <c r="F188" s="100"/>
      <c r="G188" s="100"/>
      <c r="H188" s="120"/>
    </row>
    <row r="189" spans="3:8" s="60" customFormat="1" x14ac:dyDescent="0.25">
      <c r="C189" s="85"/>
      <c r="D189" s="100"/>
      <c r="E189" s="100"/>
      <c r="F189" s="100"/>
      <c r="G189" s="100"/>
      <c r="H189" s="120"/>
    </row>
    <row r="190" spans="3:8" s="60" customFormat="1" x14ac:dyDescent="0.25">
      <c r="C190" s="85"/>
      <c r="D190" s="100"/>
      <c r="E190" s="100"/>
      <c r="F190" s="100"/>
      <c r="G190" s="100"/>
      <c r="H190" s="120"/>
    </row>
    <row r="191" spans="3:8" s="60" customFormat="1" x14ac:dyDescent="0.25">
      <c r="C191" s="85"/>
      <c r="D191" s="100"/>
      <c r="E191" s="100"/>
      <c r="F191" s="100"/>
      <c r="G191" s="100"/>
      <c r="H191" s="120"/>
    </row>
    <row r="192" spans="3:8" s="60" customFormat="1" x14ac:dyDescent="0.25">
      <c r="C192" s="85"/>
      <c r="D192" s="100"/>
      <c r="E192" s="100"/>
      <c r="F192" s="100"/>
      <c r="G192" s="100"/>
      <c r="H192" s="120"/>
    </row>
    <row r="193" spans="3:8" s="60" customFormat="1" x14ac:dyDescent="0.25">
      <c r="C193" s="85"/>
      <c r="D193" s="100"/>
      <c r="E193" s="100"/>
      <c r="F193" s="100"/>
      <c r="G193" s="100"/>
      <c r="H193" s="120"/>
    </row>
    <row r="194" spans="3:8" s="60" customFormat="1" x14ac:dyDescent="0.25">
      <c r="C194" s="85"/>
      <c r="D194" s="100"/>
      <c r="E194" s="100"/>
      <c r="F194" s="100"/>
      <c r="G194" s="100"/>
      <c r="H194" s="120"/>
    </row>
    <row r="195" spans="3:8" s="60" customFormat="1" x14ac:dyDescent="0.25">
      <c r="C195" s="85"/>
      <c r="D195" s="100"/>
      <c r="E195" s="100"/>
      <c r="F195" s="100"/>
      <c r="G195" s="100"/>
      <c r="H195" s="120"/>
    </row>
    <row r="196" spans="3:8" s="60" customFormat="1" x14ac:dyDescent="0.25">
      <c r="C196" s="85"/>
      <c r="D196" s="100"/>
      <c r="E196" s="100"/>
      <c r="F196" s="100"/>
      <c r="G196" s="100"/>
      <c r="H196" s="120"/>
    </row>
    <row r="197" spans="3:8" s="60" customFormat="1" x14ac:dyDescent="0.25">
      <c r="C197" s="85"/>
      <c r="D197" s="100"/>
      <c r="E197" s="100"/>
      <c r="F197" s="100"/>
      <c r="G197" s="100"/>
      <c r="H197" s="120"/>
    </row>
    <row r="198" spans="3:8" s="60" customFormat="1" x14ac:dyDescent="0.25">
      <c r="C198" s="85"/>
      <c r="D198" s="100"/>
      <c r="E198" s="100"/>
      <c r="F198" s="100"/>
      <c r="G198" s="100"/>
      <c r="H198" s="120"/>
    </row>
    <row r="199" spans="3:8" s="60" customFormat="1" x14ac:dyDescent="0.25">
      <c r="C199" s="85"/>
      <c r="D199" s="100"/>
      <c r="E199" s="100"/>
      <c r="F199" s="100"/>
      <c r="G199" s="100"/>
      <c r="H199" s="120"/>
    </row>
    <row r="200" spans="3:8" s="60" customFormat="1" x14ac:dyDescent="0.25">
      <c r="C200" s="85"/>
      <c r="D200" s="100"/>
      <c r="E200" s="100"/>
      <c r="F200" s="100"/>
      <c r="G200" s="100"/>
      <c r="H200" s="120"/>
    </row>
    <row r="201" spans="3:8" s="60" customFormat="1" x14ac:dyDescent="0.25">
      <c r="C201" s="85"/>
      <c r="D201" s="100"/>
      <c r="E201" s="100"/>
      <c r="F201" s="100"/>
      <c r="G201" s="100"/>
      <c r="H201" s="120"/>
    </row>
    <row r="202" spans="3:8" s="60" customFormat="1" x14ac:dyDescent="0.25">
      <c r="C202" s="85"/>
      <c r="D202" s="100"/>
      <c r="E202" s="100"/>
      <c r="F202" s="100"/>
      <c r="G202" s="100"/>
      <c r="H202" s="120"/>
    </row>
    <row r="203" spans="3:8" s="60" customFormat="1" x14ac:dyDescent="0.25">
      <c r="C203" s="85"/>
      <c r="D203" s="100"/>
      <c r="E203" s="100"/>
      <c r="F203" s="100"/>
      <c r="G203" s="100"/>
      <c r="H203" s="120"/>
    </row>
    <row r="204" spans="3:8" s="60" customFormat="1" x14ac:dyDescent="0.25">
      <c r="C204" s="85"/>
      <c r="D204" s="100"/>
      <c r="E204" s="100"/>
      <c r="F204" s="100"/>
      <c r="G204" s="100"/>
      <c r="H204" s="120"/>
    </row>
    <row r="205" spans="3:8" s="60" customFormat="1" x14ac:dyDescent="0.25">
      <c r="C205" s="85"/>
      <c r="D205" s="100"/>
      <c r="E205" s="100"/>
      <c r="F205" s="100"/>
      <c r="G205" s="100"/>
      <c r="H205" s="120"/>
    </row>
    <row r="206" spans="3:8" s="60" customFormat="1" x14ac:dyDescent="0.25">
      <c r="C206" s="85"/>
      <c r="D206" s="100"/>
      <c r="E206" s="100"/>
      <c r="F206" s="100"/>
      <c r="G206" s="100"/>
      <c r="H206" s="120"/>
    </row>
    <row r="207" spans="3:8" s="60" customFormat="1" x14ac:dyDescent="0.25">
      <c r="C207" s="85"/>
      <c r="D207" s="100"/>
      <c r="E207" s="100"/>
      <c r="F207" s="100"/>
      <c r="G207" s="100"/>
      <c r="H207" s="120"/>
    </row>
    <row r="208" spans="3:8" s="60" customFormat="1" x14ac:dyDescent="0.25">
      <c r="C208" s="85"/>
      <c r="D208" s="100"/>
      <c r="E208" s="100"/>
      <c r="F208" s="100"/>
      <c r="G208" s="100"/>
      <c r="H208" s="120"/>
    </row>
    <row r="209" spans="3:8" s="60" customFormat="1" x14ac:dyDescent="0.25">
      <c r="C209" s="85"/>
      <c r="D209" s="100"/>
      <c r="E209" s="100"/>
      <c r="F209" s="100"/>
      <c r="G209" s="100"/>
      <c r="H209" s="120"/>
    </row>
    <row r="210" spans="3:8" s="60" customFormat="1" x14ac:dyDescent="0.25">
      <c r="C210" s="85"/>
      <c r="D210" s="100"/>
      <c r="E210" s="100"/>
      <c r="F210" s="100"/>
      <c r="G210" s="100"/>
      <c r="H210" s="120"/>
    </row>
    <row r="211" spans="3:8" s="60" customFormat="1" x14ac:dyDescent="0.25">
      <c r="C211" s="85"/>
      <c r="D211" s="100"/>
      <c r="E211" s="100"/>
      <c r="F211" s="100"/>
      <c r="G211" s="100"/>
      <c r="H211" s="120"/>
    </row>
    <row r="212" spans="3:8" s="60" customFormat="1" x14ac:dyDescent="0.25">
      <c r="C212" s="85"/>
      <c r="D212" s="100"/>
      <c r="E212" s="100"/>
      <c r="F212" s="100"/>
      <c r="G212" s="100"/>
      <c r="H212" s="120"/>
    </row>
    <row r="213" spans="3:8" s="60" customFormat="1" x14ac:dyDescent="0.25">
      <c r="C213" s="85"/>
      <c r="D213" s="100"/>
      <c r="E213" s="100"/>
      <c r="F213" s="100"/>
      <c r="G213" s="100"/>
      <c r="H213" s="120"/>
    </row>
    <row r="214" spans="3:8" s="60" customFormat="1" x14ac:dyDescent="0.25">
      <c r="C214" s="85"/>
      <c r="D214" s="100"/>
      <c r="E214" s="100"/>
      <c r="F214" s="100"/>
      <c r="G214" s="100"/>
      <c r="H214" s="120"/>
    </row>
    <row r="215" spans="3:8" s="60" customFormat="1" x14ac:dyDescent="0.25">
      <c r="C215" s="85"/>
      <c r="D215" s="100"/>
      <c r="E215" s="100"/>
      <c r="F215" s="100"/>
      <c r="G215" s="100"/>
      <c r="H215" s="120"/>
    </row>
    <row r="216" spans="3:8" s="60" customFormat="1" x14ac:dyDescent="0.25">
      <c r="C216" s="85"/>
      <c r="D216" s="100"/>
      <c r="E216" s="100"/>
      <c r="F216" s="100"/>
      <c r="G216" s="100"/>
      <c r="H216" s="120"/>
    </row>
    <row r="217" spans="3:8" s="60" customFormat="1" x14ac:dyDescent="0.25">
      <c r="C217" s="85"/>
      <c r="D217" s="100"/>
      <c r="E217" s="100"/>
      <c r="F217" s="100"/>
      <c r="G217" s="100"/>
      <c r="H217" s="120"/>
    </row>
    <row r="218" spans="3:8" s="60" customFormat="1" x14ac:dyDescent="0.25">
      <c r="C218" s="85"/>
      <c r="D218" s="100"/>
      <c r="E218" s="100"/>
      <c r="F218" s="100"/>
      <c r="G218" s="100"/>
      <c r="H218" s="120"/>
    </row>
    <row r="219" spans="3:8" s="60" customFormat="1" x14ac:dyDescent="0.25">
      <c r="C219" s="85"/>
      <c r="D219" s="100"/>
      <c r="E219" s="100"/>
      <c r="F219" s="100"/>
      <c r="G219" s="100"/>
      <c r="H219" s="120"/>
    </row>
    <row r="220" spans="3:8" s="60" customFormat="1" x14ac:dyDescent="0.25">
      <c r="C220" s="85"/>
      <c r="D220" s="100"/>
      <c r="E220" s="100"/>
      <c r="F220" s="100"/>
      <c r="G220" s="100"/>
      <c r="H220" s="120"/>
    </row>
    <row r="221" spans="3:8" s="60" customFormat="1" x14ac:dyDescent="0.25">
      <c r="C221" s="85"/>
      <c r="D221" s="100"/>
      <c r="E221" s="100"/>
      <c r="F221" s="100"/>
      <c r="G221" s="100"/>
      <c r="H221" s="120"/>
    </row>
    <row r="222" spans="3:8" s="60" customFormat="1" x14ac:dyDescent="0.25">
      <c r="C222" s="85"/>
      <c r="D222" s="100"/>
      <c r="E222" s="100"/>
      <c r="F222" s="100"/>
      <c r="G222" s="100"/>
      <c r="H222" s="120"/>
    </row>
    <row r="223" spans="3:8" s="60" customFormat="1" x14ac:dyDescent="0.25">
      <c r="C223" s="85"/>
      <c r="D223" s="100"/>
      <c r="E223" s="100"/>
      <c r="F223" s="100"/>
      <c r="G223" s="100"/>
      <c r="H223" s="120"/>
    </row>
    <row r="224" spans="3:8" s="60" customFormat="1" x14ac:dyDescent="0.25">
      <c r="C224" s="85"/>
      <c r="D224" s="100"/>
      <c r="E224" s="100"/>
      <c r="F224" s="100"/>
      <c r="G224" s="100"/>
      <c r="H224" s="120"/>
    </row>
    <row r="225" spans="3:8" s="60" customFormat="1" x14ac:dyDescent="0.25">
      <c r="C225" s="85"/>
      <c r="D225" s="100"/>
      <c r="E225" s="100"/>
      <c r="F225" s="100"/>
      <c r="G225" s="100"/>
      <c r="H225" s="120"/>
    </row>
    <row r="226" spans="3:8" s="60" customFormat="1" x14ac:dyDescent="0.25">
      <c r="C226" s="85"/>
      <c r="D226" s="100"/>
      <c r="E226" s="100"/>
      <c r="F226" s="100"/>
      <c r="G226" s="100"/>
      <c r="H226" s="120"/>
    </row>
    <row r="227" spans="3:8" s="60" customFormat="1" x14ac:dyDescent="0.25">
      <c r="C227" s="85"/>
      <c r="D227" s="100"/>
      <c r="E227" s="100"/>
      <c r="F227" s="100"/>
      <c r="G227" s="100"/>
      <c r="H227" s="120"/>
    </row>
    <row r="228" spans="3:8" s="60" customFormat="1" x14ac:dyDescent="0.25">
      <c r="C228" s="85"/>
      <c r="D228" s="100"/>
      <c r="E228" s="100"/>
      <c r="F228" s="100"/>
      <c r="G228" s="100"/>
      <c r="H228" s="120"/>
    </row>
    <row r="229" spans="3:8" s="60" customFormat="1" x14ac:dyDescent="0.25">
      <c r="C229" s="85"/>
      <c r="D229" s="100"/>
      <c r="E229" s="100"/>
      <c r="F229" s="100"/>
      <c r="G229" s="100"/>
      <c r="H229" s="120"/>
    </row>
    <row r="230" spans="3:8" s="60" customFormat="1" x14ac:dyDescent="0.25">
      <c r="C230" s="85"/>
      <c r="D230" s="100"/>
      <c r="E230" s="100"/>
      <c r="F230" s="100"/>
      <c r="G230" s="100"/>
      <c r="H230" s="120"/>
    </row>
    <row r="231" spans="3:8" s="60" customFormat="1" x14ac:dyDescent="0.25">
      <c r="C231" s="85"/>
      <c r="D231" s="100"/>
      <c r="E231" s="100"/>
      <c r="F231" s="100"/>
      <c r="G231" s="100"/>
      <c r="H231" s="120"/>
    </row>
    <row r="232" spans="3:8" s="60" customFormat="1" x14ac:dyDescent="0.25">
      <c r="C232" s="85"/>
      <c r="D232" s="100"/>
      <c r="E232" s="100"/>
      <c r="F232" s="100"/>
      <c r="G232" s="100"/>
      <c r="H232" s="120"/>
    </row>
    <row r="233" spans="3:8" s="60" customFormat="1" x14ac:dyDescent="0.25">
      <c r="C233" s="85"/>
      <c r="D233" s="100"/>
      <c r="E233" s="100"/>
      <c r="F233" s="100"/>
      <c r="G233" s="100"/>
      <c r="H233" s="120"/>
    </row>
    <row r="234" spans="3:8" s="60" customFormat="1" x14ac:dyDescent="0.25">
      <c r="C234" s="85"/>
      <c r="D234" s="100"/>
      <c r="E234" s="100"/>
      <c r="F234" s="100"/>
      <c r="G234" s="100"/>
      <c r="H234" s="120"/>
    </row>
    <row r="235" spans="3:8" s="60" customFormat="1" x14ac:dyDescent="0.25">
      <c r="C235" s="85"/>
      <c r="D235" s="100"/>
      <c r="E235" s="100"/>
      <c r="F235" s="100"/>
      <c r="G235" s="100"/>
      <c r="H235" s="120"/>
    </row>
    <row r="236" spans="3:8" s="60" customFormat="1" x14ac:dyDescent="0.25">
      <c r="C236" s="85"/>
      <c r="D236" s="100"/>
      <c r="E236" s="100"/>
      <c r="F236" s="100"/>
      <c r="G236" s="100"/>
      <c r="H236" s="120"/>
    </row>
    <row r="237" spans="3:8" s="60" customFormat="1" x14ac:dyDescent="0.25">
      <c r="C237" s="85"/>
      <c r="D237" s="100"/>
      <c r="E237" s="100"/>
      <c r="F237" s="100"/>
      <c r="G237" s="100"/>
      <c r="H237" s="120"/>
    </row>
    <row r="238" spans="3:8" s="60" customFormat="1" x14ac:dyDescent="0.25">
      <c r="C238" s="85"/>
      <c r="D238" s="100"/>
      <c r="E238" s="100"/>
      <c r="F238" s="100"/>
      <c r="G238" s="100"/>
      <c r="H238" s="120"/>
    </row>
    <row r="239" spans="3:8" s="60" customFormat="1" x14ac:dyDescent="0.25">
      <c r="C239" s="85"/>
      <c r="D239" s="100"/>
      <c r="E239" s="100"/>
      <c r="F239" s="100"/>
      <c r="G239" s="100"/>
      <c r="H239" s="120"/>
    </row>
    <row r="240" spans="3:8" s="60" customFormat="1" x14ac:dyDescent="0.25">
      <c r="C240" s="85"/>
      <c r="D240" s="100"/>
      <c r="E240" s="100"/>
      <c r="F240" s="100"/>
      <c r="G240" s="100"/>
      <c r="H240" s="120"/>
    </row>
    <row r="241" spans="3:8" s="60" customFormat="1" x14ac:dyDescent="0.25">
      <c r="C241" s="85"/>
      <c r="D241" s="100"/>
      <c r="E241" s="100"/>
      <c r="F241" s="100"/>
      <c r="G241" s="100"/>
      <c r="H241" s="120"/>
    </row>
    <row r="242" spans="3:8" s="60" customFormat="1" x14ac:dyDescent="0.25">
      <c r="C242" s="85"/>
      <c r="D242" s="100"/>
      <c r="E242" s="100"/>
      <c r="F242" s="100"/>
      <c r="G242" s="100"/>
      <c r="H242" s="120"/>
    </row>
    <row r="243" spans="3:8" s="60" customFormat="1" x14ac:dyDescent="0.25">
      <c r="C243" s="85"/>
      <c r="D243" s="100"/>
      <c r="E243" s="100"/>
      <c r="F243" s="100"/>
      <c r="G243" s="100"/>
      <c r="H243" s="120"/>
    </row>
    <row r="244" spans="3:8" s="60" customFormat="1" x14ac:dyDescent="0.25">
      <c r="C244" s="85"/>
      <c r="D244" s="100"/>
      <c r="E244" s="100"/>
      <c r="F244" s="100"/>
      <c r="G244" s="100"/>
      <c r="H244" s="120"/>
    </row>
    <row r="245" spans="3:8" s="60" customFormat="1" x14ac:dyDescent="0.25">
      <c r="C245" s="85"/>
      <c r="D245" s="100"/>
      <c r="E245" s="100"/>
      <c r="F245" s="100"/>
      <c r="G245" s="100"/>
      <c r="H245" s="120"/>
    </row>
    <row r="246" spans="3:8" s="60" customFormat="1" x14ac:dyDescent="0.25">
      <c r="C246" s="85"/>
      <c r="D246" s="100"/>
      <c r="E246" s="100"/>
      <c r="F246" s="100"/>
      <c r="G246" s="100"/>
      <c r="H246" s="120"/>
    </row>
    <row r="247" spans="3:8" s="60" customFormat="1" x14ac:dyDescent="0.25">
      <c r="C247" s="85"/>
      <c r="D247" s="100"/>
      <c r="E247" s="100"/>
      <c r="F247" s="100"/>
      <c r="G247" s="100"/>
      <c r="H247" s="120"/>
    </row>
    <row r="248" spans="3:8" s="60" customFormat="1" x14ac:dyDescent="0.25">
      <c r="C248" s="85"/>
      <c r="D248" s="100"/>
      <c r="E248" s="100"/>
      <c r="F248" s="100"/>
      <c r="G248" s="100"/>
      <c r="H248" s="120"/>
    </row>
    <row r="249" spans="3:8" s="60" customFormat="1" x14ac:dyDescent="0.25">
      <c r="C249" s="85"/>
      <c r="D249" s="100"/>
      <c r="E249" s="100"/>
      <c r="F249" s="100"/>
      <c r="G249" s="100"/>
      <c r="H249" s="120"/>
    </row>
    <row r="250" spans="3:8" s="60" customFormat="1" x14ac:dyDescent="0.25">
      <c r="C250" s="85"/>
      <c r="D250" s="100"/>
      <c r="E250" s="100"/>
      <c r="F250" s="100"/>
      <c r="G250" s="100"/>
      <c r="H250" s="120"/>
    </row>
    <row r="251" spans="3:8" s="60" customFormat="1" x14ac:dyDescent="0.25">
      <c r="C251" s="85"/>
      <c r="D251" s="100"/>
      <c r="E251" s="100"/>
      <c r="F251" s="100"/>
      <c r="G251" s="100"/>
      <c r="H251" s="120"/>
    </row>
    <row r="252" spans="3:8" s="60" customFormat="1" x14ac:dyDescent="0.25">
      <c r="C252" s="85"/>
      <c r="D252" s="100"/>
      <c r="E252" s="100"/>
      <c r="F252" s="100"/>
      <c r="G252" s="100"/>
      <c r="H252" s="120"/>
    </row>
    <row r="253" spans="3:8" s="60" customFormat="1" x14ac:dyDescent="0.25">
      <c r="C253" s="85"/>
      <c r="D253" s="100"/>
      <c r="E253" s="100"/>
      <c r="F253" s="100"/>
      <c r="G253" s="100"/>
      <c r="H253" s="120"/>
    </row>
    <row r="254" spans="3:8" s="60" customFormat="1" x14ac:dyDescent="0.25">
      <c r="C254" s="85"/>
      <c r="D254" s="100"/>
      <c r="E254" s="100"/>
      <c r="F254" s="100"/>
      <c r="G254" s="100"/>
      <c r="H254" s="120"/>
    </row>
    <row r="255" spans="3:8" s="60" customFormat="1" x14ac:dyDescent="0.25">
      <c r="C255" s="85"/>
      <c r="D255" s="100"/>
      <c r="E255" s="100"/>
      <c r="F255" s="100"/>
      <c r="G255" s="100"/>
      <c r="H255" s="120"/>
    </row>
    <row r="256" spans="3:8" s="60" customFormat="1" x14ac:dyDescent="0.25">
      <c r="C256" s="85"/>
      <c r="D256" s="100"/>
      <c r="E256" s="100"/>
      <c r="F256" s="100"/>
      <c r="G256" s="100"/>
      <c r="H256" s="120"/>
    </row>
    <row r="257" spans="3:8" s="60" customFormat="1" x14ac:dyDescent="0.25">
      <c r="C257" s="85"/>
      <c r="D257" s="100"/>
      <c r="E257" s="100"/>
      <c r="F257" s="100"/>
      <c r="G257" s="100"/>
      <c r="H257" s="120"/>
    </row>
    <row r="258" spans="3:8" s="60" customFormat="1" x14ac:dyDescent="0.25">
      <c r="C258" s="85"/>
      <c r="D258" s="100"/>
      <c r="E258" s="100"/>
      <c r="F258" s="100"/>
      <c r="G258" s="100"/>
      <c r="H258" s="120"/>
    </row>
    <row r="259" spans="3:8" s="60" customFormat="1" x14ac:dyDescent="0.25">
      <c r="C259" s="85"/>
      <c r="D259" s="100"/>
      <c r="E259" s="100"/>
      <c r="F259" s="100"/>
      <c r="G259" s="100"/>
      <c r="H259" s="120"/>
    </row>
    <row r="260" spans="3:8" s="60" customFormat="1" x14ac:dyDescent="0.25">
      <c r="C260" s="85"/>
      <c r="D260" s="100"/>
      <c r="E260" s="100"/>
      <c r="F260" s="100"/>
      <c r="G260" s="100"/>
      <c r="H260" s="120"/>
    </row>
    <row r="261" spans="3:8" s="60" customFormat="1" x14ac:dyDescent="0.25">
      <c r="C261" s="85"/>
      <c r="D261" s="100"/>
      <c r="E261" s="100"/>
      <c r="F261" s="100"/>
      <c r="G261" s="100"/>
      <c r="H261" s="120"/>
    </row>
    <row r="262" spans="3:8" s="60" customFormat="1" x14ac:dyDescent="0.25">
      <c r="C262" s="85"/>
      <c r="D262" s="100"/>
      <c r="E262" s="100"/>
      <c r="F262" s="100"/>
      <c r="G262" s="100"/>
      <c r="H262" s="120"/>
    </row>
    <row r="263" spans="3:8" s="60" customFormat="1" x14ac:dyDescent="0.25">
      <c r="C263" s="85"/>
      <c r="D263" s="100"/>
      <c r="E263" s="100"/>
      <c r="F263" s="100"/>
      <c r="G263" s="100"/>
      <c r="H263" s="120"/>
    </row>
    <row r="264" spans="3:8" s="60" customFormat="1" x14ac:dyDescent="0.25">
      <c r="C264" s="85"/>
      <c r="D264" s="100"/>
      <c r="E264" s="100"/>
      <c r="F264" s="100"/>
      <c r="G264" s="100"/>
      <c r="H264" s="120"/>
    </row>
    <row r="265" spans="3:8" s="60" customFormat="1" x14ac:dyDescent="0.25">
      <c r="C265" s="85"/>
      <c r="D265" s="100"/>
      <c r="E265" s="100"/>
      <c r="F265" s="100"/>
      <c r="G265" s="100"/>
      <c r="H265" s="120"/>
    </row>
    <row r="266" spans="3:8" s="60" customFormat="1" x14ac:dyDescent="0.25">
      <c r="C266" s="85"/>
      <c r="D266" s="100"/>
      <c r="E266" s="100"/>
      <c r="F266" s="100"/>
      <c r="G266" s="100"/>
      <c r="H266" s="120"/>
    </row>
    <row r="267" spans="3:8" s="60" customFormat="1" x14ac:dyDescent="0.25">
      <c r="C267" s="85"/>
      <c r="D267" s="100"/>
      <c r="E267" s="100"/>
      <c r="F267" s="100"/>
      <c r="G267" s="100"/>
      <c r="H267" s="120"/>
    </row>
    <row r="268" spans="3:8" s="60" customFormat="1" x14ac:dyDescent="0.25">
      <c r="C268" s="85"/>
      <c r="D268" s="100"/>
      <c r="E268" s="100"/>
      <c r="F268" s="100"/>
      <c r="G268" s="100"/>
      <c r="H268" s="120"/>
    </row>
    <row r="269" spans="3:8" s="60" customFormat="1" x14ac:dyDescent="0.25">
      <c r="C269" s="85"/>
      <c r="D269" s="100"/>
      <c r="E269" s="100"/>
      <c r="F269" s="100"/>
      <c r="G269" s="100"/>
      <c r="H269" s="120"/>
    </row>
    <row r="270" spans="3:8" s="60" customFormat="1" x14ac:dyDescent="0.25">
      <c r="C270" s="85"/>
      <c r="D270" s="100"/>
      <c r="E270" s="100"/>
      <c r="F270" s="100"/>
      <c r="G270" s="100"/>
      <c r="H270" s="120"/>
    </row>
    <row r="271" spans="3:8" s="60" customFormat="1" x14ac:dyDescent="0.25">
      <c r="C271" s="85"/>
      <c r="D271" s="100"/>
      <c r="E271" s="100"/>
      <c r="F271" s="100"/>
      <c r="G271" s="100"/>
      <c r="H271" s="120"/>
    </row>
    <row r="272" spans="3:8" s="60" customFormat="1" x14ac:dyDescent="0.25">
      <c r="C272" s="85"/>
      <c r="D272" s="100"/>
      <c r="E272" s="100"/>
      <c r="F272" s="100"/>
      <c r="G272" s="100"/>
      <c r="H272" s="120"/>
    </row>
    <row r="273" spans="3:8" s="60" customFormat="1" x14ac:dyDescent="0.25">
      <c r="C273" s="85"/>
      <c r="D273" s="100"/>
      <c r="E273" s="100"/>
      <c r="F273" s="100"/>
      <c r="G273" s="100"/>
      <c r="H273" s="120"/>
    </row>
    <row r="274" spans="3:8" s="60" customFormat="1" x14ac:dyDescent="0.25">
      <c r="C274" s="85"/>
      <c r="D274" s="100"/>
      <c r="E274" s="100"/>
      <c r="F274" s="100"/>
      <c r="G274" s="100"/>
      <c r="H274" s="120"/>
    </row>
    <row r="275" spans="3:8" s="60" customFormat="1" x14ac:dyDescent="0.25">
      <c r="C275" s="85"/>
      <c r="D275" s="100"/>
      <c r="E275" s="100"/>
      <c r="F275" s="100"/>
      <c r="G275" s="100"/>
      <c r="H275" s="120"/>
    </row>
    <row r="276" spans="3:8" s="60" customFormat="1" x14ac:dyDescent="0.25">
      <c r="C276" s="85"/>
      <c r="D276" s="100"/>
      <c r="E276" s="100"/>
      <c r="F276" s="100"/>
      <c r="G276" s="100"/>
      <c r="H276" s="120"/>
    </row>
    <row r="277" spans="3:8" s="60" customFormat="1" x14ac:dyDescent="0.25">
      <c r="C277" s="85"/>
      <c r="D277" s="100"/>
      <c r="E277" s="100"/>
      <c r="F277" s="100"/>
      <c r="G277" s="100"/>
      <c r="H277" s="120"/>
    </row>
    <row r="278" spans="3:8" s="60" customFormat="1" x14ac:dyDescent="0.25">
      <c r="C278" s="85"/>
      <c r="D278" s="100"/>
      <c r="E278" s="100"/>
      <c r="F278" s="100"/>
      <c r="G278" s="100"/>
      <c r="H278" s="120"/>
    </row>
    <row r="279" spans="3:8" s="60" customFormat="1" x14ac:dyDescent="0.25">
      <c r="C279" s="85"/>
      <c r="D279" s="100"/>
      <c r="E279" s="100"/>
      <c r="F279" s="100"/>
      <c r="G279" s="100"/>
      <c r="H279" s="120"/>
    </row>
    <row r="280" spans="3:8" s="60" customFormat="1" x14ac:dyDescent="0.25">
      <c r="C280" s="85"/>
      <c r="D280" s="100"/>
      <c r="E280" s="100"/>
      <c r="F280" s="100"/>
      <c r="G280" s="100"/>
      <c r="H280" s="120"/>
    </row>
    <row r="281" spans="3:8" s="60" customFormat="1" x14ac:dyDescent="0.25">
      <c r="C281" s="85"/>
      <c r="D281" s="100"/>
      <c r="E281" s="100"/>
      <c r="F281" s="100"/>
      <c r="G281" s="100"/>
      <c r="H281" s="120"/>
    </row>
    <row r="282" spans="3:8" s="60" customFormat="1" x14ac:dyDescent="0.25">
      <c r="C282" s="85"/>
      <c r="D282" s="100"/>
      <c r="E282" s="100"/>
      <c r="F282" s="100"/>
      <c r="G282" s="100"/>
      <c r="H282" s="120"/>
    </row>
    <row r="283" spans="3:8" s="60" customFormat="1" x14ac:dyDescent="0.25">
      <c r="C283" s="85"/>
      <c r="D283" s="100"/>
      <c r="E283" s="100"/>
      <c r="F283" s="100"/>
      <c r="G283" s="100"/>
      <c r="H283" s="120"/>
    </row>
    <row r="284" spans="3:8" s="60" customFormat="1" x14ac:dyDescent="0.25">
      <c r="C284" s="85"/>
      <c r="D284" s="100"/>
      <c r="E284" s="100"/>
      <c r="F284" s="100"/>
      <c r="G284" s="100"/>
      <c r="H284" s="120"/>
    </row>
    <row r="285" spans="3:8" s="60" customFormat="1" x14ac:dyDescent="0.25">
      <c r="C285" s="85"/>
      <c r="D285" s="100"/>
      <c r="E285" s="100"/>
      <c r="F285" s="100"/>
      <c r="G285" s="100"/>
      <c r="H285" s="120"/>
    </row>
    <row r="286" spans="3:8" s="60" customFormat="1" x14ac:dyDescent="0.25">
      <c r="C286" s="85"/>
      <c r="D286" s="100"/>
      <c r="E286" s="100"/>
      <c r="F286" s="100"/>
      <c r="G286" s="100"/>
      <c r="H286" s="120"/>
    </row>
    <row r="287" spans="3:8" s="60" customFormat="1" x14ac:dyDescent="0.25">
      <c r="C287" s="85"/>
      <c r="D287" s="100"/>
      <c r="E287" s="100"/>
      <c r="F287" s="100"/>
      <c r="G287" s="100"/>
      <c r="H287" s="120"/>
    </row>
    <row r="288" spans="3:8" s="60" customFormat="1" x14ac:dyDescent="0.25">
      <c r="C288" s="85"/>
      <c r="D288" s="100"/>
      <c r="E288" s="100"/>
      <c r="F288" s="100"/>
      <c r="G288" s="100"/>
      <c r="H288" s="120"/>
    </row>
    <row r="289" spans="3:8" s="60" customFormat="1" x14ac:dyDescent="0.25">
      <c r="C289" s="85"/>
      <c r="D289" s="100"/>
      <c r="E289" s="100"/>
      <c r="F289" s="100"/>
      <c r="G289" s="100"/>
      <c r="H289" s="120"/>
    </row>
    <row r="290" spans="3:8" s="60" customFormat="1" x14ac:dyDescent="0.25">
      <c r="C290" s="85"/>
      <c r="D290" s="100"/>
      <c r="E290" s="100"/>
      <c r="F290" s="100"/>
      <c r="G290" s="100"/>
      <c r="H290" s="120"/>
    </row>
    <row r="291" spans="3:8" s="60" customFormat="1" x14ac:dyDescent="0.25">
      <c r="C291" s="85"/>
      <c r="D291" s="100"/>
      <c r="E291" s="100"/>
      <c r="F291" s="100"/>
      <c r="G291" s="100"/>
      <c r="H291" s="120"/>
    </row>
    <row r="292" spans="3:8" s="60" customFormat="1" x14ac:dyDescent="0.25">
      <c r="C292" s="85"/>
      <c r="D292" s="100"/>
      <c r="E292" s="100"/>
      <c r="F292" s="100"/>
      <c r="G292" s="100"/>
      <c r="H292" s="120"/>
    </row>
    <row r="293" spans="3:8" s="60" customFormat="1" x14ac:dyDescent="0.25">
      <c r="C293" s="85"/>
      <c r="D293" s="100"/>
      <c r="E293" s="100"/>
      <c r="F293" s="100"/>
      <c r="G293" s="100"/>
      <c r="H293" s="120"/>
    </row>
    <row r="294" spans="3:8" s="60" customFormat="1" x14ac:dyDescent="0.25">
      <c r="C294" s="85"/>
      <c r="D294" s="100"/>
      <c r="E294" s="100"/>
      <c r="F294" s="100"/>
      <c r="G294" s="100"/>
      <c r="H294" s="120"/>
    </row>
    <row r="295" spans="3:8" s="60" customFormat="1" x14ac:dyDescent="0.25">
      <c r="C295" s="85"/>
      <c r="D295" s="100"/>
      <c r="E295" s="100"/>
      <c r="F295" s="100"/>
      <c r="G295" s="100"/>
      <c r="H295" s="120"/>
    </row>
    <row r="296" spans="3:8" s="60" customFormat="1" x14ac:dyDescent="0.25">
      <c r="C296" s="85"/>
      <c r="D296" s="100"/>
      <c r="E296" s="100"/>
      <c r="F296" s="100"/>
      <c r="G296" s="100"/>
      <c r="H296" s="120"/>
    </row>
    <row r="297" spans="3:8" s="60" customFormat="1" x14ac:dyDescent="0.25">
      <c r="C297" s="85"/>
      <c r="D297" s="100"/>
      <c r="E297" s="100"/>
      <c r="F297" s="100"/>
      <c r="G297" s="100"/>
      <c r="H297" s="120"/>
    </row>
    <row r="298" spans="3:8" s="60" customFormat="1" x14ac:dyDescent="0.25">
      <c r="C298" s="85"/>
      <c r="D298" s="100"/>
      <c r="E298" s="100"/>
      <c r="F298" s="100"/>
      <c r="G298" s="100"/>
      <c r="H298" s="120"/>
    </row>
    <row r="299" spans="3:8" s="60" customFormat="1" x14ac:dyDescent="0.25">
      <c r="C299" s="85"/>
      <c r="D299" s="100"/>
      <c r="E299" s="100"/>
      <c r="F299" s="100"/>
      <c r="G299" s="100"/>
      <c r="H299" s="120"/>
    </row>
    <row r="300" spans="3:8" s="60" customFormat="1" x14ac:dyDescent="0.25">
      <c r="C300" s="85"/>
      <c r="D300" s="100"/>
      <c r="E300" s="100"/>
      <c r="F300" s="100"/>
      <c r="G300" s="100"/>
      <c r="H300" s="120"/>
    </row>
    <row r="301" spans="3:8" s="60" customFormat="1" x14ac:dyDescent="0.25">
      <c r="C301" s="85"/>
      <c r="D301" s="100"/>
      <c r="E301" s="100"/>
      <c r="F301" s="100"/>
      <c r="G301" s="100"/>
      <c r="H301" s="120"/>
    </row>
    <row r="302" spans="3:8" s="60" customFormat="1" x14ac:dyDescent="0.25">
      <c r="C302" s="85"/>
      <c r="D302" s="100"/>
      <c r="E302" s="100"/>
      <c r="F302" s="100"/>
      <c r="G302" s="100"/>
      <c r="H302" s="120"/>
    </row>
    <row r="303" spans="3:8" s="60" customFormat="1" x14ac:dyDescent="0.25">
      <c r="C303" s="85"/>
      <c r="D303" s="100"/>
      <c r="E303" s="100"/>
      <c r="F303" s="100"/>
      <c r="G303" s="100"/>
      <c r="H303" s="120"/>
    </row>
    <row r="304" spans="3:8" s="60" customFormat="1" x14ac:dyDescent="0.25">
      <c r="C304" s="85"/>
      <c r="D304" s="100"/>
      <c r="E304" s="100"/>
      <c r="F304" s="100"/>
      <c r="G304" s="100"/>
      <c r="H304" s="120"/>
    </row>
    <row r="305" spans="3:8" s="60" customFormat="1" x14ac:dyDescent="0.25">
      <c r="C305" s="85"/>
      <c r="D305" s="100"/>
      <c r="E305" s="100"/>
      <c r="F305" s="100"/>
      <c r="G305" s="100"/>
      <c r="H305" s="120"/>
    </row>
    <row r="306" spans="3:8" s="60" customFormat="1" x14ac:dyDescent="0.25">
      <c r="C306" s="85"/>
      <c r="D306" s="100"/>
      <c r="E306" s="100"/>
      <c r="F306" s="100"/>
      <c r="G306" s="100"/>
      <c r="H306" s="120"/>
    </row>
    <row r="307" spans="3:8" s="60" customFormat="1" x14ac:dyDescent="0.25">
      <c r="C307" s="85"/>
      <c r="D307" s="100"/>
      <c r="E307" s="100"/>
      <c r="F307" s="100"/>
      <c r="G307" s="100"/>
      <c r="H307" s="120"/>
    </row>
    <row r="308" spans="3:8" s="60" customFormat="1" x14ac:dyDescent="0.25">
      <c r="C308" s="85"/>
      <c r="D308" s="100"/>
      <c r="E308" s="100"/>
      <c r="F308" s="100"/>
      <c r="G308" s="100"/>
      <c r="H308" s="120"/>
    </row>
    <row r="309" spans="3:8" s="60" customFormat="1" x14ac:dyDescent="0.25">
      <c r="C309" s="85"/>
      <c r="D309" s="100"/>
      <c r="E309" s="100"/>
      <c r="F309" s="100"/>
      <c r="G309" s="100"/>
      <c r="H309" s="120"/>
    </row>
    <row r="310" spans="3:8" s="60" customFormat="1" x14ac:dyDescent="0.25">
      <c r="C310" s="85"/>
      <c r="D310" s="100"/>
      <c r="E310" s="100"/>
      <c r="F310" s="100"/>
      <c r="G310" s="100"/>
      <c r="H310" s="120"/>
    </row>
    <row r="311" spans="3:8" s="60" customFormat="1" x14ac:dyDescent="0.25">
      <c r="C311" s="85"/>
      <c r="D311" s="100"/>
      <c r="E311" s="100"/>
      <c r="F311" s="100"/>
      <c r="G311" s="100"/>
      <c r="H311" s="120"/>
    </row>
    <row r="312" spans="3:8" s="60" customFormat="1" x14ac:dyDescent="0.25">
      <c r="C312" s="85"/>
      <c r="D312" s="100"/>
      <c r="E312" s="100"/>
      <c r="F312" s="100"/>
      <c r="G312" s="100"/>
      <c r="H312" s="120"/>
    </row>
    <row r="313" spans="3:8" s="60" customFormat="1" x14ac:dyDescent="0.25">
      <c r="C313" s="85"/>
      <c r="D313" s="100"/>
      <c r="E313" s="100"/>
      <c r="F313" s="100"/>
      <c r="G313" s="100"/>
      <c r="H313" s="120"/>
    </row>
    <row r="314" spans="3:8" s="60" customFormat="1" x14ac:dyDescent="0.25">
      <c r="C314" s="85"/>
      <c r="D314" s="100"/>
      <c r="E314" s="100"/>
      <c r="F314" s="100"/>
      <c r="G314" s="100"/>
      <c r="H314" s="120"/>
    </row>
    <row r="315" spans="3:8" s="60" customFormat="1" x14ac:dyDescent="0.25">
      <c r="C315" s="85"/>
      <c r="D315" s="100"/>
      <c r="E315" s="100"/>
      <c r="F315" s="100"/>
      <c r="G315" s="100"/>
      <c r="H315" s="120"/>
    </row>
    <row r="316" spans="3:8" s="60" customFormat="1" x14ac:dyDescent="0.25">
      <c r="C316" s="85"/>
      <c r="D316" s="100"/>
      <c r="E316" s="100"/>
      <c r="F316" s="100"/>
      <c r="G316" s="100"/>
      <c r="H316" s="120"/>
    </row>
    <row r="317" spans="3:8" s="60" customFormat="1" x14ac:dyDescent="0.25">
      <c r="C317" s="85"/>
      <c r="D317" s="100"/>
      <c r="E317" s="100"/>
      <c r="F317" s="100"/>
      <c r="G317" s="100"/>
      <c r="H317" s="120"/>
    </row>
    <row r="318" spans="3:8" s="60" customFormat="1" x14ac:dyDescent="0.25">
      <c r="C318" s="85"/>
      <c r="D318" s="100"/>
      <c r="E318" s="100"/>
      <c r="F318" s="100"/>
      <c r="G318" s="100"/>
      <c r="H318" s="120"/>
    </row>
    <row r="319" spans="3:8" s="60" customFormat="1" x14ac:dyDescent="0.25">
      <c r="C319" s="85"/>
      <c r="D319" s="100"/>
      <c r="E319" s="100"/>
      <c r="F319" s="100"/>
      <c r="G319" s="100"/>
      <c r="H319" s="120"/>
    </row>
    <row r="320" spans="3:8" s="60" customFormat="1" x14ac:dyDescent="0.25">
      <c r="C320" s="85"/>
      <c r="D320" s="100"/>
      <c r="E320" s="100"/>
      <c r="F320" s="100"/>
      <c r="G320" s="100"/>
      <c r="H320" s="120"/>
    </row>
    <row r="321" spans="3:8" s="60" customFormat="1" x14ac:dyDescent="0.25">
      <c r="C321" s="85"/>
      <c r="D321" s="100"/>
      <c r="E321" s="100"/>
      <c r="F321" s="100"/>
      <c r="G321" s="100"/>
      <c r="H321" s="120"/>
    </row>
    <row r="322" spans="3:8" s="60" customFormat="1" x14ac:dyDescent="0.25">
      <c r="C322" s="85"/>
      <c r="D322" s="100"/>
      <c r="E322" s="100"/>
      <c r="F322" s="100"/>
      <c r="G322" s="100"/>
      <c r="H322" s="120"/>
    </row>
    <row r="323" spans="3:8" s="60" customFormat="1" x14ac:dyDescent="0.25">
      <c r="C323" s="85"/>
      <c r="D323" s="100"/>
      <c r="E323" s="100"/>
      <c r="F323" s="100"/>
      <c r="G323" s="100"/>
      <c r="H323" s="120"/>
    </row>
    <row r="324" spans="3:8" s="60" customFormat="1" x14ac:dyDescent="0.25">
      <c r="C324" s="85"/>
      <c r="D324" s="100"/>
      <c r="E324" s="100"/>
      <c r="F324" s="100"/>
      <c r="G324" s="100"/>
      <c r="H324" s="120"/>
    </row>
    <row r="325" spans="3:8" s="60" customFormat="1" x14ac:dyDescent="0.25">
      <c r="C325" s="85"/>
      <c r="D325" s="100"/>
      <c r="E325" s="100"/>
      <c r="F325" s="100"/>
      <c r="G325" s="100"/>
      <c r="H325" s="120"/>
    </row>
    <row r="326" spans="3:8" s="60" customFormat="1" x14ac:dyDescent="0.25">
      <c r="C326" s="85"/>
      <c r="D326" s="100"/>
      <c r="E326" s="100"/>
      <c r="F326" s="100"/>
      <c r="G326" s="100"/>
      <c r="H326" s="120"/>
    </row>
    <row r="327" spans="3:8" s="60" customFormat="1" x14ac:dyDescent="0.25">
      <c r="C327" s="85"/>
      <c r="D327" s="100"/>
      <c r="E327" s="100"/>
      <c r="F327" s="100"/>
      <c r="G327" s="100"/>
      <c r="H327" s="120"/>
    </row>
    <row r="328" spans="3:8" s="60" customFormat="1" x14ac:dyDescent="0.25">
      <c r="C328" s="85"/>
      <c r="D328" s="100"/>
      <c r="E328" s="100"/>
      <c r="F328" s="100"/>
      <c r="G328" s="100"/>
      <c r="H328" s="120"/>
    </row>
    <row r="329" spans="3:8" s="60" customFormat="1" x14ac:dyDescent="0.25">
      <c r="C329" s="85"/>
      <c r="D329" s="100"/>
      <c r="E329" s="100"/>
      <c r="F329" s="100"/>
      <c r="G329" s="100"/>
      <c r="H329" s="120"/>
    </row>
    <row r="330" spans="3:8" s="60" customFormat="1" x14ac:dyDescent="0.25">
      <c r="C330" s="85"/>
      <c r="D330" s="100"/>
      <c r="E330" s="100"/>
      <c r="F330" s="100"/>
      <c r="G330" s="100"/>
      <c r="H330" s="120"/>
    </row>
    <row r="331" spans="3:8" s="60" customFormat="1" x14ac:dyDescent="0.25">
      <c r="C331" s="85"/>
      <c r="D331" s="100"/>
      <c r="E331" s="100"/>
      <c r="F331" s="100"/>
      <c r="G331" s="100"/>
      <c r="H331" s="120"/>
    </row>
    <row r="332" spans="3:8" s="60" customFormat="1" x14ac:dyDescent="0.25">
      <c r="C332" s="85"/>
      <c r="D332" s="100"/>
      <c r="E332" s="100"/>
      <c r="F332" s="100"/>
      <c r="G332" s="100"/>
      <c r="H332" s="120"/>
    </row>
    <row r="333" spans="3:8" s="60" customFormat="1" x14ac:dyDescent="0.25">
      <c r="C333" s="85"/>
      <c r="D333" s="100"/>
      <c r="E333" s="100"/>
      <c r="F333" s="100"/>
      <c r="G333" s="100"/>
      <c r="H333" s="120"/>
    </row>
    <row r="334" spans="3:8" s="60" customFormat="1" x14ac:dyDescent="0.25">
      <c r="C334" s="85"/>
      <c r="D334" s="100"/>
      <c r="E334" s="100"/>
      <c r="F334" s="100"/>
      <c r="G334" s="100"/>
      <c r="H334" s="120"/>
    </row>
    <row r="335" spans="3:8" s="60" customFormat="1" x14ac:dyDescent="0.25">
      <c r="C335" s="85"/>
      <c r="D335" s="100"/>
      <c r="E335" s="100"/>
      <c r="F335" s="100"/>
      <c r="G335" s="100"/>
      <c r="H335" s="120"/>
    </row>
    <row r="336" spans="3:8" s="60" customFormat="1" x14ac:dyDescent="0.25">
      <c r="C336" s="85"/>
      <c r="D336" s="100"/>
      <c r="E336" s="100"/>
      <c r="F336" s="100"/>
      <c r="G336" s="100"/>
      <c r="H336" s="120"/>
    </row>
    <row r="337" spans="3:8" s="60" customFormat="1" x14ac:dyDescent="0.25">
      <c r="C337" s="85"/>
      <c r="D337" s="100"/>
      <c r="E337" s="100"/>
      <c r="F337" s="100"/>
      <c r="G337" s="100"/>
      <c r="H337" s="120"/>
    </row>
    <row r="338" spans="3:8" s="60" customFormat="1" x14ac:dyDescent="0.25">
      <c r="C338" s="85"/>
      <c r="D338" s="100"/>
      <c r="E338" s="100"/>
      <c r="F338" s="100"/>
      <c r="G338" s="100"/>
      <c r="H338" s="120"/>
    </row>
    <row r="339" spans="3:8" s="60" customFormat="1" x14ac:dyDescent="0.25">
      <c r="C339" s="85"/>
      <c r="D339" s="100"/>
      <c r="E339" s="100"/>
      <c r="F339" s="100"/>
      <c r="G339" s="100"/>
      <c r="H339" s="120"/>
    </row>
    <row r="340" spans="3:8" s="60" customFormat="1" x14ac:dyDescent="0.25">
      <c r="C340" s="85"/>
      <c r="D340" s="100"/>
      <c r="E340" s="100"/>
      <c r="F340" s="100"/>
      <c r="G340" s="100"/>
      <c r="H340" s="120"/>
    </row>
    <row r="341" spans="3:8" s="60" customFormat="1" x14ac:dyDescent="0.25">
      <c r="C341" s="85"/>
      <c r="D341" s="100"/>
      <c r="E341" s="100"/>
      <c r="F341" s="100"/>
      <c r="G341" s="100"/>
      <c r="H341" s="120"/>
    </row>
    <row r="342" spans="3:8" s="60" customFormat="1" x14ac:dyDescent="0.25">
      <c r="C342" s="85"/>
      <c r="D342" s="100"/>
      <c r="E342" s="100"/>
      <c r="F342" s="100"/>
      <c r="G342" s="100"/>
      <c r="H342" s="120"/>
    </row>
    <row r="343" spans="3:8" s="60" customFormat="1" x14ac:dyDescent="0.25">
      <c r="C343" s="85"/>
      <c r="D343" s="100"/>
      <c r="E343" s="100"/>
      <c r="F343" s="100"/>
      <c r="G343" s="100"/>
      <c r="H343" s="120"/>
    </row>
    <row r="344" spans="3:8" s="60" customFormat="1" x14ac:dyDescent="0.25">
      <c r="C344" s="85"/>
      <c r="D344" s="100"/>
      <c r="E344" s="100"/>
      <c r="F344" s="100"/>
      <c r="G344" s="100"/>
      <c r="H344" s="120"/>
    </row>
    <row r="345" spans="3:8" s="60" customFormat="1" x14ac:dyDescent="0.25">
      <c r="C345" s="85"/>
      <c r="D345" s="100"/>
      <c r="E345" s="100"/>
      <c r="F345" s="100"/>
      <c r="G345" s="100"/>
      <c r="H345" s="120"/>
    </row>
    <row r="346" spans="3:8" s="60" customFormat="1" x14ac:dyDescent="0.25">
      <c r="C346" s="85"/>
      <c r="D346" s="100"/>
      <c r="E346" s="100"/>
      <c r="F346" s="100"/>
      <c r="G346" s="100"/>
      <c r="H346" s="120"/>
    </row>
    <row r="347" spans="3:8" s="60" customFormat="1" x14ac:dyDescent="0.25">
      <c r="C347" s="85"/>
      <c r="D347" s="100"/>
      <c r="E347" s="100"/>
      <c r="F347" s="100"/>
      <c r="G347" s="100"/>
      <c r="H347" s="120"/>
    </row>
    <row r="348" spans="3:8" s="60" customFormat="1" x14ac:dyDescent="0.25">
      <c r="C348" s="85"/>
      <c r="D348" s="100"/>
      <c r="E348" s="100"/>
      <c r="F348" s="100"/>
      <c r="G348" s="100"/>
      <c r="H348" s="120"/>
    </row>
    <row r="349" spans="3:8" s="60" customFormat="1" x14ac:dyDescent="0.25">
      <c r="C349" s="85"/>
      <c r="D349" s="100"/>
      <c r="E349" s="100"/>
      <c r="F349" s="100"/>
      <c r="G349" s="100"/>
      <c r="H349" s="120"/>
    </row>
    <row r="350" spans="3:8" s="60" customFormat="1" x14ac:dyDescent="0.25">
      <c r="C350" s="85"/>
      <c r="D350" s="100"/>
      <c r="E350" s="100"/>
      <c r="F350" s="100"/>
      <c r="G350" s="100"/>
      <c r="H350" s="120"/>
    </row>
    <row r="351" spans="3:8" s="60" customFormat="1" x14ac:dyDescent="0.25">
      <c r="C351" s="85"/>
      <c r="D351" s="100"/>
      <c r="E351" s="100"/>
      <c r="F351" s="100"/>
      <c r="G351" s="100"/>
      <c r="H351" s="120"/>
    </row>
    <row r="352" spans="3:8" s="60" customFormat="1" x14ac:dyDescent="0.25">
      <c r="C352" s="85"/>
      <c r="D352" s="100"/>
      <c r="E352" s="100"/>
      <c r="F352" s="100"/>
      <c r="G352" s="100"/>
      <c r="H352" s="120"/>
    </row>
    <row r="353" spans="3:8" s="60" customFormat="1" x14ac:dyDescent="0.25">
      <c r="C353" s="85"/>
      <c r="D353" s="100"/>
      <c r="E353" s="100"/>
      <c r="F353" s="100"/>
      <c r="G353" s="100"/>
      <c r="H353" s="120"/>
    </row>
    <row r="354" spans="3:8" s="60" customFormat="1" x14ac:dyDescent="0.25">
      <c r="C354" s="85"/>
      <c r="D354" s="100"/>
      <c r="E354" s="100"/>
      <c r="F354" s="100"/>
      <c r="G354" s="100"/>
      <c r="H354" s="120"/>
    </row>
    <row r="355" spans="3:8" s="60" customFormat="1" x14ac:dyDescent="0.25">
      <c r="C355" s="85"/>
      <c r="D355" s="100"/>
      <c r="E355" s="100"/>
      <c r="F355" s="100"/>
      <c r="G355" s="100"/>
      <c r="H355" s="120"/>
    </row>
    <row r="356" spans="3:8" s="60" customFormat="1" x14ac:dyDescent="0.25">
      <c r="C356" s="85"/>
      <c r="D356" s="100"/>
      <c r="E356" s="100"/>
      <c r="F356" s="100"/>
      <c r="G356" s="100"/>
      <c r="H356" s="120"/>
    </row>
    <row r="357" spans="3:8" s="60" customFormat="1" x14ac:dyDescent="0.25">
      <c r="C357" s="85"/>
      <c r="D357" s="100"/>
      <c r="E357" s="100"/>
      <c r="F357" s="100"/>
      <c r="G357" s="100"/>
      <c r="H357" s="120"/>
    </row>
    <row r="358" spans="3:8" s="60" customFormat="1" x14ac:dyDescent="0.25">
      <c r="C358" s="85"/>
      <c r="D358" s="100"/>
      <c r="E358" s="100"/>
      <c r="F358" s="100"/>
      <c r="G358" s="100"/>
      <c r="H358" s="120"/>
    </row>
    <row r="359" spans="3:8" s="60" customFormat="1" x14ac:dyDescent="0.25">
      <c r="C359" s="85"/>
      <c r="D359" s="100"/>
      <c r="E359" s="100"/>
      <c r="F359" s="100"/>
      <c r="G359" s="100"/>
      <c r="H359" s="120"/>
    </row>
    <row r="360" spans="3:8" s="60" customFormat="1" x14ac:dyDescent="0.25">
      <c r="C360" s="85"/>
      <c r="D360" s="100"/>
      <c r="E360" s="100"/>
      <c r="F360" s="100"/>
      <c r="G360" s="100"/>
      <c r="H360" s="120"/>
    </row>
    <row r="361" spans="3:8" s="60" customFormat="1" x14ac:dyDescent="0.25">
      <c r="C361" s="85"/>
      <c r="D361" s="100"/>
      <c r="E361" s="100"/>
      <c r="F361" s="100"/>
      <c r="G361" s="100"/>
      <c r="H361" s="120"/>
    </row>
    <row r="362" spans="3:8" s="60" customFormat="1" x14ac:dyDescent="0.25">
      <c r="C362" s="85"/>
      <c r="D362" s="100"/>
      <c r="E362" s="100"/>
      <c r="F362" s="100"/>
      <c r="G362" s="100"/>
      <c r="H362" s="120"/>
    </row>
    <row r="363" spans="3:8" s="60" customFormat="1" x14ac:dyDescent="0.25">
      <c r="C363" s="85"/>
      <c r="D363" s="100"/>
      <c r="E363" s="100"/>
      <c r="F363" s="100"/>
      <c r="G363" s="100"/>
      <c r="H363" s="120"/>
    </row>
    <row r="364" spans="3:8" s="60" customFormat="1" x14ac:dyDescent="0.25">
      <c r="C364" s="85"/>
      <c r="D364" s="100"/>
      <c r="E364" s="100"/>
      <c r="F364" s="100"/>
      <c r="G364" s="100"/>
      <c r="H364" s="120"/>
    </row>
    <row r="365" spans="3:8" s="60" customFormat="1" x14ac:dyDescent="0.25">
      <c r="C365" s="85"/>
      <c r="D365" s="100"/>
      <c r="E365" s="100"/>
      <c r="F365" s="100"/>
      <c r="G365" s="100"/>
      <c r="H365" s="120"/>
    </row>
    <row r="366" spans="3:8" s="60" customFormat="1" x14ac:dyDescent="0.25">
      <c r="C366" s="85"/>
      <c r="D366" s="100"/>
      <c r="E366" s="100"/>
      <c r="F366" s="100"/>
      <c r="G366" s="100"/>
      <c r="H366" s="120"/>
    </row>
    <row r="367" spans="3:8" s="60" customFormat="1" x14ac:dyDescent="0.25">
      <c r="C367" s="85"/>
      <c r="D367" s="100"/>
      <c r="E367" s="100"/>
      <c r="F367" s="100"/>
      <c r="G367" s="100"/>
      <c r="H367" s="120"/>
    </row>
    <row r="368" spans="3:8" s="60" customFormat="1" x14ac:dyDescent="0.25">
      <c r="C368" s="85"/>
      <c r="D368" s="100"/>
      <c r="E368" s="100"/>
      <c r="F368" s="100"/>
      <c r="G368" s="100"/>
      <c r="H368" s="120"/>
    </row>
    <row r="369" spans="3:8" s="60" customFormat="1" x14ac:dyDescent="0.25">
      <c r="C369" s="85"/>
      <c r="D369" s="100"/>
      <c r="E369" s="100"/>
      <c r="F369" s="100"/>
      <c r="G369" s="100"/>
      <c r="H369" s="120"/>
    </row>
    <row r="370" spans="3:8" s="60" customFormat="1" x14ac:dyDescent="0.25">
      <c r="C370" s="85"/>
      <c r="D370" s="100"/>
      <c r="E370" s="100"/>
      <c r="F370" s="100"/>
      <c r="G370" s="100"/>
      <c r="H370" s="120"/>
    </row>
    <row r="371" spans="3:8" s="60" customFormat="1" x14ac:dyDescent="0.25">
      <c r="C371" s="85"/>
      <c r="D371" s="100"/>
      <c r="E371" s="100"/>
      <c r="F371" s="100"/>
      <c r="G371" s="100"/>
      <c r="H371" s="120"/>
    </row>
    <row r="372" spans="3:8" s="60" customFormat="1" x14ac:dyDescent="0.25">
      <c r="C372" s="85"/>
      <c r="D372" s="100"/>
      <c r="E372" s="100"/>
      <c r="F372" s="100"/>
      <c r="G372" s="100"/>
      <c r="H372" s="120"/>
    </row>
    <row r="373" spans="3:8" s="60" customFormat="1" x14ac:dyDescent="0.25">
      <c r="C373" s="85"/>
      <c r="D373" s="100"/>
      <c r="E373" s="100"/>
      <c r="F373" s="100"/>
      <c r="G373" s="100"/>
      <c r="H373" s="120"/>
    </row>
    <row r="374" spans="3:8" s="60" customFormat="1" x14ac:dyDescent="0.25">
      <c r="C374" s="85"/>
      <c r="D374" s="100"/>
      <c r="E374" s="100"/>
      <c r="F374" s="100"/>
      <c r="G374" s="100"/>
      <c r="H374" s="120"/>
    </row>
    <row r="375" spans="3:8" s="60" customFormat="1" x14ac:dyDescent="0.25">
      <c r="C375" s="85"/>
      <c r="D375" s="100"/>
      <c r="E375" s="100"/>
      <c r="F375" s="100"/>
      <c r="G375" s="100"/>
      <c r="H375" s="120"/>
    </row>
    <row r="376" spans="3:8" s="60" customFormat="1" x14ac:dyDescent="0.25">
      <c r="C376" s="85"/>
      <c r="D376" s="100"/>
      <c r="E376" s="100"/>
      <c r="F376" s="100"/>
      <c r="G376" s="100"/>
      <c r="H376" s="120"/>
    </row>
    <row r="377" spans="3:8" s="60" customFormat="1" x14ac:dyDescent="0.25">
      <c r="C377" s="85"/>
      <c r="D377" s="100"/>
      <c r="E377" s="100"/>
      <c r="F377" s="100"/>
      <c r="G377" s="100"/>
      <c r="H377" s="120"/>
    </row>
    <row r="378" spans="3:8" s="60" customFormat="1" x14ac:dyDescent="0.25">
      <c r="C378" s="85"/>
      <c r="D378" s="100"/>
      <c r="E378" s="100"/>
      <c r="F378" s="100"/>
      <c r="G378" s="100"/>
      <c r="H378" s="120"/>
    </row>
    <row r="379" spans="3:8" s="60" customFormat="1" x14ac:dyDescent="0.25">
      <c r="C379" s="85"/>
      <c r="D379" s="100"/>
      <c r="E379" s="100"/>
      <c r="F379" s="100"/>
      <c r="G379" s="100"/>
      <c r="H379" s="120"/>
    </row>
    <row r="380" spans="3:8" s="60" customFormat="1" x14ac:dyDescent="0.25">
      <c r="C380" s="85"/>
      <c r="D380" s="100"/>
      <c r="E380" s="100"/>
      <c r="F380" s="100"/>
      <c r="G380" s="100"/>
      <c r="H380" s="120"/>
    </row>
    <row r="381" spans="3:8" s="60" customFormat="1" x14ac:dyDescent="0.25">
      <c r="C381" s="85"/>
      <c r="D381" s="100"/>
      <c r="E381" s="100"/>
      <c r="F381" s="100"/>
      <c r="G381" s="100"/>
      <c r="H381" s="120"/>
    </row>
    <row r="382" spans="3:8" s="60" customFormat="1" x14ac:dyDescent="0.25">
      <c r="C382" s="85"/>
      <c r="D382" s="100"/>
      <c r="E382" s="100"/>
      <c r="F382" s="100"/>
      <c r="G382" s="100"/>
      <c r="H382" s="120"/>
    </row>
    <row r="383" spans="3:8" s="60" customFormat="1" x14ac:dyDescent="0.25">
      <c r="C383" s="85"/>
      <c r="D383" s="100"/>
      <c r="E383" s="100"/>
      <c r="F383" s="100"/>
      <c r="G383" s="100"/>
      <c r="H383" s="120"/>
    </row>
    <row r="384" spans="3:8" s="60" customFormat="1" x14ac:dyDescent="0.25">
      <c r="C384" s="85"/>
      <c r="D384" s="100"/>
      <c r="E384" s="100"/>
      <c r="F384" s="100"/>
      <c r="G384" s="100"/>
      <c r="H384" s="120"/>
    </row>
    <row r="385" spans="3:8" s="60" customFormat="1" x14ac:dyDescent="0.25">
      <c r="C385" s="85"/>
      <c r="D385" s="100"/>
      <c r="E385" s="100"/>
      <c r="F385" s="100"/>
      <c r="G385" s="100"/>
      <c r="H385" s="120"/>
    </row>
    <row r="386" spans="3:8" s="60" customFormat="1" x14ac:dyDescent="0.25">
      <c r="C386" s="85"/>
      <c r="D386" s="100"/>
      <c r="E386" s="100"/>
      <c r="F386" s="100"/>
      <c r="G386" s="100"/>
      <c r="H386" s="120"/>
    </row>
    <row r="387" spans="3:8" s="60" customFormat="1" x14ac:dyDescent="0.25">
      <c r="C387" s="85"/>
      <c r="D387" s="100"/>
      <c r="E387" s="100"/>
      <c r="F387" s="100"/>
      <c r="G387" s="100"/>
      <c r="H387" s="120"/>
    </row>
    <row r="388" spans="3:8" s="60" customFormat="1" x14ac:dyDescent="0.25">
      <c r="C388" s="85"/>
      <c r="D388" s="100"/>
      <c r="E388" s="100"/>
      <c r="F388" s="100"/>
      <c r="G388" s="100"/>
      <c r="H388" s="120"/>
    </row>
    <row r="389" spans="3:8" s="60" customFormat="1" x14ac:dyDescent="0.25">
      <c r="C389" s="85"/>
      <c r="D389" s="100"/>
      <c r="E389" s="100"/>
      <c r="F389" s="100"/>
      <c r="G389" s="100"/>
      <c r="H389" s="120"/>
    </row>
    <row r="390" spans="3:8" s="60" customFormat="1" x14ac:dyDescent="0.25">
      <c r="C390" s="85"/>
      <c r="D390" s="100"/>
      <c r="E390" s="100"/>
      <c r="F390" s="100"/>
      <c r="G390" s="100"/>
      <c r="H390" s="120"/>
    </row>
    <row r="391" spans="3:8" s="60" customFormat="1" x14ac:dyDescent="0.25">
      <c r="C391" s="85"/>
      <c r="D391" s="100"/>
      <c r="E391" s="100"/>
      <c r="F391" s="100"/>
      <c r="G391" s="100"/>
      <c r="H391" s="120"/>
    </row>
    <row r="392" spans="3:8" s="60" customFormat="1" x14ac:dyDescent="0.25">
      <c r="C392" s="85"/>
      <c r="D392" s="100"/>
      <c r="E392" s="100"/>
      <c r="F392" s="100"/>
      <c r="G392" s="100"/>
      <c r="H392" s="120"/>
    </row>
    <row r="393" spans="3:8" s="60" customFormat="1" x14ac:dyDescent="0.25">
      <c r="C393" s="85"/>
      <c r="D393" s="100"/>
      <c r="E393" s="100"/>
      <c r="F393" s="100"/>
      <c r="G393" s="100"/>
      <c r="H393" s="120"/>
    </row>
    <row r="394" spans="3:8" s="60" customFormat="1" x14ac:dyDescent="0.25">
      <c r="C394" s="85"/>
      <c r="D394" s="100"/>
      <c r="E394" s="100"/>
      <c r="F394" s="100"/>
      <c r="G394" s="100"/>
      <c r="H394" s="120"/>
    </row>
    <row r="395" spans="3:8" s="60" customFormat="1" x14ac:dyDescent="0.25">
      <c r="C395" s="85"/>
      <c r="D395" s="100"/>
      <c r="E395" s="100"/>
      <c r="F395" s="100"/>
      <c r="G395" s="100"/>
      <c r="H395" s="120"/>
    </row>
    <row r="396" spans="3:8" s="60" customFormat="1" x14ac:dyDescent="0.25">
      <c r="C396" s="85"/>
      <c r="D396" s="100"/>
      <c r="E396" s="100"/>
      <c r="F396" s="100"/>
      <c r="G396" s="100"/>
      <c r="H396" s="120"/>
    </row>
    <row r="397" spans="3:8" s="60" customFormat="1" x14ac:dyDescent="0.25">
      <c r="C397" s="85"/>
      <c r="D397" s="100"/>
      <c r="E397" s="100"/>
      <c r="F397" s="100"/>
      <c r="G397" s="100"/>
      <c r="H397" s="120"/>
    </row>
    <row r="398" spans="3:8" s="60" customFormat="1" x14ac:dyDescent="0.25">
      <c r="C398" s="85"/>
      <c r="D398" s="100"/>
      <c r="E398" s="100"/>
      <c r="F398" s="100"/>
      <c r="G398" s="100"/>
      <c r="H398" s="120"/>
    </row>
    <row r="399" spans="3:8" s="60" customFormat="1" x14ac:dyDescent="0.25">
      <c r="C399" s="85"/>
      <c r="D399" s="100"/>
      <c r="E399" s="100"/>
      <c r="F399" s="100"/>
      <c r="G399" s="100"/>
      <c r="H399" s="120"/>
    </row>
    <row r="400" spans="3:8" s="60" customFormat="1" x14ac:dyDescent="0.25">
      <c r="C400" s="85"/>
      <c r="D400" s="100"/>
      <c r="E400" s="100"/>
      <c r="F400" s="100"/>
      <c r="G400" s="100"/>
      <c r="H400" s="120"/>
    </row>
    <row r="401" spans="3:8" s="60" customFormat="1" x14ac:dyDescent="0.25">
      <c r="C401" s="85"/>
      <c r="D401" s="100"/>
      <c r="E401" s="100"/>
      <c r="F401" s="100"/>
      <c r="G401" s="100"/>
      <c r="H401" s="120"/>
    </row>
    <row r="402" spans="3:8" s="60" customFormat="1" x14ac:dyDescent="0.25">
      <c r="C402" s="85"/>
      <c r="D402" s="100"/>
      <c r="E402" s="100"/>
      <c r="F402" s="100"/>
      <c r="G402" s="100"/>
      <c r="H402" s="120"/>
    </row>
    <row r="403" spans="3:8" s="60" customFormat="1" x14ac:dyDescent="0.25">
      <c r="C403" s="85"/>
      <c r="D403" s="100"/>
      <c r="E403" s="100"/>
      <c r="F403" s="100"/>
      <c r="G403" s="100"/>
      <c r="H403" s="120"/>
    </row>
    <row r="404" spans="3:8" s="60" customFormat="1" x14ac:dyDescent="0.25">
      <c r="C404" s="85"/>
      <c r="D404" s="100"/>
      <c r="E404" s="100"/>
      <c r="F404" s="100"/>
      <c r="G404" s="100"/>
      <c r="H404" s="120"/>
    </row>
    <row r="405" spans="3:8" s="60" customFormat="1" x14ac:dyDescent="0.25">
      <c r="C405" s="85"/>
      <c r="D405" s="100"/>
      <c r="E405" s="100"/>
      <c r="F405" s="100"/>
      <c r="G405" s="100"/>
      <c r="H405" s="120"/>
    </row>
    <row r="406" spans="3:8" s="60" customFormat="1" x14ac:dyDescent="0.25">
      <c r="C406" s="85"/>
      <c r="D406" s="100"/>
      <c r="E406" s="100"/>
      <c r="F406" s="100"/>
      <c r="G406" s="100"/>
      <c r="H406" s="120"/>
    </row>
    <row r="407" spans="3:8" s="60" customFormat="1" x14ac:dyDescent="0.25">
      <c r="C407" s="85"/>
      <c r="D407" s="100"/>
      <c r="E407" s="100"/>
      <c r="F407" s="100"/>
      <c r="G407" s="100"/>
      <c r="H407" s="120"/>
    </row>
    <row r="408" spans="3:8" s="60" customFormat="1" x14ac:dyDescent="0.25">
      <c r="C408" s="85"/>
      <c r="D408" s="100"/>
      <c r="E408" s="100"/>
      <c r="F408" s="100"/>
      <c r="G408" s="100"/>
      <c r="H408" s="120"/>
    </row>
    <row r="409" spans="3:8" s="60" customFormat="1" x14ac:dyDescent="0.25">
      <c r="C409" s="85"/>
      <c r="D409" s="100"/>
      <c r="E409" s="100"/>
      <c r="F409" s="100"/>
      <c r="G409" s="100"/>
      <c r="H409" s="120"/>
    </row>
    <row r="410" spans="3:8" s="60" customFormat="1" x14ac:dyDescent="0.25">
      <c r="C410" s="85"/>
      <c r="D410" s="100"/>
      <c r="E410" s="100"/>
      <c r="F410" s="100"/>
      <c r="G410" s="100"/>
      <c r="H410" s="120"/>
    </row>
    <row r="411" spans="3:8" s="60" customFormat="1" x14ac:dyDescent="0.25">
      <c r="C411" s="85"/>
      <c r="D411" s="100"/>
      <c r="E411" s="100"/>
      <c r="F411" s="100"/>
      <c r="G411" s="100"/>
      <c r="H411" s="120"/>
    </row>
    <row r="412" spans="3:8" s="60" customFormat="1" x14ac:dyDescent="0.25">
      <c r="C412" s="85"/>
      <c r="D412" s="100"/>
      <c r="E412" s="100"/>
      <c r="F412" s="100"/>
      <c r="G412" s="100"/>
      <c r="H412" s="120"/>
    </row>
    <row r="413" spans="3:8" s="60" customFormat="1" x14ac:dyDescent="0.25">
      <c r="C413" s="85"/>
      <c r="D413" s="100"/>
      <c r="E413" s="100"/>
      <c r="F413" s="100"/>
      <c r="G413" s="100"/>
      <c r="H413" s="120"/>
    </row>
    <row r="414" spans="3:8" s="60" customFormat="1" x14ac:dyDescent="0.25">
      <c r="C414" s="85"/>
      <c r="D414" s="100"/>
      <c r="E414" s="100"/>
      <c r="F414" s="100"/>
      <c r="G414" s="100"/>
      <c r="H414" s="120"/>
    </row>
    <row r="415" spans="3:8" s="60" customFormat="1" x14ac:dyDescent="0.25">
      <c r="C415" s="85"/>
      <c r="D415" s="100"/>
      <c r="E415" s="100"/>
      <c r="F415" s="100"/>
      <c r="G415" s="100"/>
      <c r="H415" s="120"/>
    </row>
    <row r="416" spans="3:8" s="60" customFormat="1" x14ac:dyDescent="0.25">
      <c r="C416" s="85"/>
      <c r="D416" s="100"/>
      <c r="E416" s="100"/>
      <c r="F416" s="100"/>
      <c r="G416" s="100"/>
      <c r="H416" s="120"/>
    </row>
    <row r="417" spans="3:8" s="60" customFormat="1" x14ac:dyDescent="0.25">
      <c r="C417" s="85"/>
      <c r="D417" s="100"/>
      <c r="E417" s="100"/>
      <c r="F417" s="100"/>
      <c r="G417" s="100"/>
      <c r="H417" s="120"/>
    </row>
    <row r="418" spans="3:8" s="60" customFormat="1" x14ac:dyDescent="0.25">
      <c r="C418" s="85"/>
      <c r="D418" s="100"/>
      <c r="E418" s="100"/>
      <c r="F418" s="100"/>
      <c r="G418" s="100"/>
      <c r="H418" s="120"/>
    </row>
    <row r="419" spans="3:8" s="60" customFormat="1" x14ac:dyDescent="0.25">
      <c r="C419" s="85"/>
      <c r="D419" s="100"/>
      <c r="E419" s="100"/>
      <c r="F419" s="100"/>
      <c r="G419" s="100"/>
      <c r="H419" s="120"/>
    </row>
    <row r="420" spans="3:8" s="60" customFormat="1" x14ac:dyDescent="0.25">
      <c r="C420" s="85"/>
      <c r="D420" s="100"/>
      <c r="E420" s="100"/>
      <c r="F420" s="100"/>
      <c r="G420" s="100"/>
      <c r="H420" s="120"/>
    </row>
    <row r="421" spans="3:8" s="60" customFormat="1" x14ac:dyDescent="0.25">
      <c r="C421" s="85"/>
      <c r="D421" s="100"/>
      <c r="E421" s="100"/>
      <c r="F421" s="100"/>
      <c r="G421" s="100"/>
      <c r="H421" s="120"/>
    </row>
    <row r="422" spans="3:8" s="60" customFormat="1" x14ac:dyDescent="0.25">
      <c r="C422" s="85"/>
      <c r="D422" s="100"/>
      <c r="E422" s="100"/>
      <c r="F422" s="100"/>
      <c r="G422" s="100"/>
      <c r="H422" s="120"/>
    </row>
    <row r="423" spans="3:8" s="60" customFormat="1" x14ac:dyDescent="0.25">
      <c r="C423" s="85"/>
      <c r="D423" s="100"/>
      <c r="E423" s="100"/>
      <c r="F423" s="100"/>
      <c r="G423" s="100"/>
      <c r="H423" s="120"/>
    </row>
    <row r="424" spans="3:8" s="60" customFormat="1" x14ac:dyDescent="0.25">
      <c r="C424" s="85"/>
      <c r="D424" s="100"/>
      <c r="E424" s="100"/>
      <c r="F424" s="100"/>
      <c r="G424" s="100"/>
      <c r="H424" s="120"/>
    </row>
    <row r="425" spans="3:8" s="60" customFormat="1" x14ac:dyDescent="0.25">
      <c r="C425" s="85"/>
      <c r="D425" s="100"/>
      <c r="E425" s="100"/>
      <c r="F425" s="100"/>
      <c r="G425" s="100"/>
      <c r="H425" s="120"/>
    </row>
    <row r="426" spans="3:8" s="60" customFormat="1" x14ac:dyDescent="0.25">
      <c r="C426" s="85"/>
      <c r="D426" s="100"/>
      <c r="E426" s="100"/>
      <c r="F426" s="100"/>
      <c r="G426" s="100"/>
      <c r="H426" s="120"/>
    </row>
    <row r="427" spans="3:8" s="60" customFormat="1" x14ac:dyDescent="0.25">
      <c r="C427" s="85"/>
      <c r="D427" s="100"/>
      <c r="E427" s="100"/>
      <c r="F427" s="100"/>
      <c r="G427" s="100"/>
      <c r="H427" s="120"/>
    </row>
    <row r="428" spans="3:8" s="60" customFormat="1" x14ac:dyDescent="0.25">
      <c r="C428" s="85"/>
      <c r="D428" s="100"/>
      <c r="E428" s="100"/>
      <c r="F428" s="100"/>
      <c r="G428" s="100"/>
      <c r="H428" s="120"/>
    </row>
    <row r="429" spans="3:8" s="60" customFormat="1" x14ac:dyDescent="0.25">
      <c r="C429" s="85"/>
      <c r="D429" s="100"/>
      <c r="E429" s="100"/>
      <c r="F429" s="100"/>
      <c r="G429" s="100"/>
      <c r="H429" s="120"/>
    </row>
    <row r="430" spans="3:8" s="60" customFormat="1" x14ac:dyDescent="0.25">
      <c r="C430" s="85"/>
      <c r="D430" s="100"/>
      <c r="E430" s="100"/>
      <c r="F430" s="100"/>
      <c r="G430" s="100"/>
      <c r="H430" s="120"/>
    </row>
    <row r="431" spans="3:8" s="60" customFormat="1" x14ac:dyDescent="0.25">
      <c r="C431" s="85"/>
      <c r="D431" s="100"/>
      <c r="E431" s="100"/>
      <c r="F431" s="100"/>
      <c r="G431" s="100"/>
      <c r="H431" s="120"/>
    </row>
    <row r="432" spans="3:8" s="60" customFormat="1" x14ac:dyDescent="0.25">
      <c r="C432" s="85"/>
      <c r="D432" s="100"/>
      <c r="E432" s="100"/>
      <c r="F432" s="100"/>
      <c r="G432" s="100"/>
      <c r="H432" s="120"/>
    </row>
    <row r="433" spans="3:8" s="60" customFormat="1" x14ac:dyDescent="0.25">
      <c r="C433" s="85"/>
      <c r="D433" s="100"/>
      <c r="E433" s="100"/>
      <c r="F433" s="100"/>
      <c r="G433" s="100"/>
      <c r="H433" s="120"/>
    </row>
    <row r="434" spans="3:8" s="60" customFormat="1" x14ac:dyDescent="0.25">
      <c r="C434" s="85"/>
      <c r="D434" s="100"/>
      <c r="E434" s="100"/>
      <c r="F434" s="100"/>
      <c r="G434" s="100"/>
      <c r="H434" s="120"/>
    </row>
    <row r="435" spans="3:8" s="60" customFormat="1" x14ac:dyDescent="0.25">
      <c r="C435" s="85"/>
      <c r="D435" s="100"/>
      <c r="E435" s="100"/>
      <c r="F435" s="100"/>
      <c r="G435" s="100"/>
      <c r="H435" s="120"/>
    </row>
    <row r="436" spans="3:8" s="60" customFormat="1" x14ac:dyDescent="0.25">
      <c r="C436" s="85"/>
      <c r="D436" s="100"/>
      <c r="E436" s="100"/>
      <c r="F436" s="100"/>
      <c r="G436" s="100"/>
      <c r="H436" s="120"/>
    </row>
    <row r="437" spans="3:8" s="60" customFormat="1" x14ac:dyDescent="0.25">
      <c r="C437" s="85"/>
      <c r="D437" s="100"/>
      <c r="E437" s="100"/>
      <c r="F437" s="100"/>
      <c r="G437" s="100"/>
      <c r="H437" s="120"/>
    </row>
    <row r="438" spans="3:8" s="60" customFormat="1" x14ac:dyDescent="0.25">
      <c r="C438" s="85"/>
      <c r="D438" s="100"/>
      <c r="E438" s="100"/>
      <c r="F438" s="100"/>
      <c r="G438" s="100"/>
      <c r="H438" s="120"/>
    </row>
    <row r="439" spans="3:8" s="60" customFormat="1" x14ac:dyDescent="0.25">
      <c r="C439" s="85"/>
      <c r="D439" s="100"/>
      <c r="E439" s="100"/>
      <c r="F439" s="100"/>
      <c r="G439" s="100"/>
      <c r="H439" s="120"/>
    </row>
    <row r="440" spans="3:8" s="60" customFormat="1" x14ac:dyDescent="0.25">
      <c r="C440" s="85"/>
      <c r="D440" s="100"/>
      <c r="E440" s="100"/>
      <c r="F440" s="100"/>
      <c r="G440" s="100"/>
      <c r="H440" s="120"/>
    </row>
    <row r="441" spans="3:8" s="60" customFormat="1" x14ac:dyDescent="0.25">
      <c r="C441" s="85"/>
      <c r="D441" s="100"/>
      <c r="E441" s="100"/>
      <c r="F441" s="100"/>
      <c r="G441" s="100"/>
      <c r="H441" s="120"/>
    </row>
    <row r="442" spans="3:8" s="60" customFormat="1" x14ac:dyDescent="0.25">
      <c r="C442" s="85"/>
      <c r="D442" s="100"/>
      <c r="E442" s="100"/>
      <c r="F442" s="100"/>
      <c r="G442" s="100"/>
      <c r="H442" s="120"/>
    </row>
    <row r="443" spans="3:8" s="60" customFormat="1" x14ac:dyDescent="0.25">
      <c r="C443" s="85"/>
      <c r="D443" s="100"/>
      <c r="E443" s="100"/>
      <c r="F443" s="100"/>
      <c r="G443" s="100"/>
      <c r="H443" s="120"/>
    </row>
    <row r="444" spans="3:8" s="60" customFormat="1" x14ac:dyDescent="0.25">
      <c r="C444" s="85"/>
      <c r="D444" s="100"/>
      <c r="E444" s="100"/>
      <c r="F444" s="100"/>
      <c r="G444" s="100"/>
      <c r="H444" s="120"/>
    </row>
    <row r="445" spans="3:8" s="60" customFormat="1" x14ac:dyDescent="0.25">
      <c r="C445" s="85"/>
      <c r="D445" s="100"/>
      <c r="E445" s="100"/>
      <c r="F445" s="100"/>
      <c r="G445" s="100"/>
      <c r="H445" s="120"/>
    </row>
    <row r="446" spans="3:8" s="60" customFormat="1" x14ac:dyDescent="0.25">
      <c r="C446" s="85"/>
      <c r="D446" s="100"/>
      <c r="E446" s="100"/>
      <c r="F446" s="100"/>
      <c r="G446" s="100"/>
      <c r="H446" s="120"/>
    </row>
    <row r="447" spans="3:8" s="60" customFormat="1" x14ac:dyDescent="0.25">
      <c r="C447" s="85"/>
      <c r="D447" s="100"/>
      <c r="E447" s="100"/>
      <c r="F447" s="100"/>
      <c r="G447" s="100"/>
      <c r="H447" s="120"/>
    </row>
    <row r="448" spans="3:8" s="60" customFormat="1" x14ac:dyDescent="0.25">
      <c r="C448" s="85"/>
      <c r="D448" s="100"/>
      <c r="E448" s="100"/>
      <c r="F448" s="100"/>
      <c r="G448" s="100"/>
      <c r="H448" s="120"/>
    </row>
    <row r="449" spans="3:8" s="60" customFormat="1" x14ac:dyDescent="0.25">
      <c r="C449" s="85"/>
      <c r="D449" s="100"/>
      <c r="E449" s="100"/>
      <c r="F449" s="100"/>
      <c r="G449" s="100"/>
      <c r="H449" s="120"/>
    </row>
    <row r="450" spans="3:8" s="60" customFormat="1" x14ac:dyDescent="0.25">
      <c r="C450" s="85"/>
      <c r="D450" s="100"/>
      <c r="E450" s="100"/>
      <c r="F450" s="100"/>
      <c r="G450" s="100"/>
      <c r="H450" s="120"/>
    </row>
    <row r="451" spans="3:8" s="60" customFormat="1" x14ac:dyDescent="0.25">
      <c r="C451" s="85"/>
      <c r="D451" s="100"/>
      <c r="E451" s="100"/>
      <c r="F451" s="100"/>
      <c r="G451" s="100"/>
      <c r="H451" s="120"/>
    </row>
    <row r="452" spans="3:8" s="60" customFormat="1" x14ac:dyDescent="0.25">
      <c r="C452" s="85"/>
      <c r="D452" s="100"/>
      <c r="E452" s="100"/>
      <c r="F452" s="100"/>
      <c r="G452" s="100"/>
      <c r="H452" s="120"/>
    </row>
    <row r="453" spans="3:8" s="60" customFormat="1" x14ac:dyDescent="0.25">
      <c r="C453" s="85"/>
      <c r="D453" s="100"/>
      <c r="E453" s="100"/>
      <c r="F453" s="100"/>
      <c r="G453" s="100"/>
      <c r="H453" s="120"/>
    </row>
    <row r="454" spans="3:8" s="60" customFormat="1" x14ac:dyDescent="0.25">
      <c r="C454" s="85"/>
      <c r="D454" s="100"/>
      <c r="E454" s="100"/>
      <c r="F454" s="100"/>
      <c r="G454" s="100"/>
      <c r="H454" s="120"/>
    </row>
    <row r="455" spans="3:8" s="60" customFormat="1" x14ac:dyDescent="0.25">
      <c r="C455" s="85"/>
      <c r="D455" s="100"/>
      <c r="E455" s="100"/>
      <c r="F455" s="100"/>
      <c r="G455" s="100"/>
      <c r="H455" s="120"/>
    </row>
    <row r="456" spans="3:8" s="60" customFormat="1" x14ac:dyDescent="0.25">
      <c r="C456" s="85"/>
      <c r="D456" s="100"/>
      <c r="E456" s="100"/>
      <c r="F456" s="100"/>
      <c r="G456" s="100"/>
      <c r="H456" s="120"/>
    </row>
    <row r="457" spans="3:8" s="60" customFormat="1" x14ac:dyDescent="0.25">
      <c r="C457" s="85"/>
      <c r="D457" s="100"/>
      <c r="E457" s="100"/>
      <c r="F457" s="100"/>
      <c r="G457" s="100"/>
      <c r="H457" s="120"/>
    </row>
    <row r="458" spans="3:8" s="60" customFormat="1" x14ac:dyDescent="0.25">
      <c r="C458" s="85"/>
      <c r="D458" s="100"/>
      <c r="E458" s="100"/>
      <c r="F458" s="100"/>
      <c r="G458" s="100"/>
      <c r="H458" s="120"/>
    </row>
    <row r="459" spans="3:8" s="60" customFormat="1" x14ac:dyDescent="0.25">
      <c r="C459" s="85"/>
      <c r="D459" s="100"/>
      <c r="E459" s="100"/>
      <c r="F459" s="100"/>
      <c r="G459" s="100"/>
      <c r="H459" s="120"/>
    </row>
    <row r="460" spans="3:8" s="60" customFormat="1" x14ac:dyDescent="0.25">
      <c r="C460" s="85"/>
      <c r="D460" s="100"/>
      <c r="E460" s="100"/>
      <c r="F460" s="100"/>
      <c r="G460" s="100"/>
      <c r="H460" s="120"/>
    </row>
    <row r="461" spans="3:8" s="60" customFormat="1" x14ac:dyDescent="0.25">
      <c r="C461" s="85"/>
      <c r="D461" s="100"/>
      <c r="E461" s="100"/>
      <c r="F461" s="100"/>
      <c r="G461" s="100"/>
      <c r="H461" s="120"/>
    </row>
    <row r="462" spans="3:8" s="60" customFormat="1" x14ac:dyDescent="0.25">
      <c r="C462" s="85"/>
      <c r="D462" s="100"/>
      <c r="E462" s="100"/>
      <c r="F462" s="100"/>
      <c r="G462" s="100"/>
      <c r="H462" s="120"/>
    </row>
    <row r="463" spans="3:8" s="60" customFormat="1" x14ac:dyDescent="0.25">
      <c r="C463" s="85"/>
      <c r="D463" s="100"/>
      <c r="E463" s="100"/>
      <c r="F463" s="100"/>
      <c r="G463" s="100"/>
      <c r="H463" s="120"/>
    </row>
    <row r="464" spans="3:8" s="60" customFormat="1" x14ac:dyDescent="0.25">
      <c r="C464" s="85"/>
      <c r="D464" s="100"/>
      <c r="E464" s="100"/>
      <c r="F464" s="100"/>
      <c r="G464" s="100"/>
      <c r="H464" s="120"/>
    </row>
    <row r="465" spans="3:8" s="60" customFormat="1" x14ac:dyDescent="0.25">
      <c r="C465" s="85"/>
      <c r="D465" s="100"/>
      <c r="E465" s="100"/>
      <c r="F465" s="100"/>
      <c r="G465" s="100"/>
      <c r="H465" s="120"/>
    </row>
    <row r="466" spans="3:8" s="60" customFormat="1" x14ac:dyDescent="0.25">
      <c r="C466" s="85"/>
      <c r="D466" s="100"/>
      <c r="E466" s="100"/>
      <c r="F466" s="100"/>
      <c r="G466" s="100"/>
      <c r="H466" s="120"/>
    </row>
    <row r="467" spans="3:8" s="60" customFormat="1" x14ac:dyDescent="0.25">
      <c r="C467" s="85"/>
      <c r="D467" s="100"/>
      <c r="E467" s="100"/>
      <c r="F467" s="100"/>
      <c r="G467" s="100"/>
      <c r="H467" s="120"/>
    </row>
    <row r="468" spans="3:8" s="60" customFormat="1" x14ac:dyDescent="0.25">
      <c r="C468" s="85"/>
      <c r="D468" s="100"/>
      <c r="E468" s="100"/>
      <c r="F468" s="100"/>
      <c r="G468" s="100"/>
      <c r="H468" s="120"/>
    </row>
    <row r="469" spans="3:8" s="60" customFormat="1" x14ac:dyDescent="0.25">
      <c r="C469" s="85"/>
      <c r="D469" s="100"/>
      <c r="E469" s="100"/>
      <c r="F469" s="100"/>
      <c r="G469" s="100"/>
      <c r="H469" s="120"/>
    </row>
    <row r="470" spans="3:8" s="60" customFormat="1" x14ac:dyDescent="0.25">
      <c r="C470" s="85"/>
      <c r="D470" s="100"/>
      <c r="E470" s="100"/>
      <c r="F470" s="100"/>
      <c r="G470" s="100"/>
      <c r="H470" s="120"/>
    </row>
    <row r="471" spans="3:8" s="60" customFormat="1" x14ac:dyDescent="0.25">
      <c r="C471" s="85"/>
      <c r="D471" s="100"/>
      <c r="E471" s="100"/>
      <c r="F471" s="100"/>
      <c r="G471" s="100"/>
      <c r="H471" s="120"/>
    </row>
    <row r="472" spans="3:8" s="60" customFormat="1" x14ac:dyDescent="0.25">
      <c r="C472" s="85"/>
      <c r="D472" s="100"/>
      <c r="E472" s="100"/>
      <c r="F472" s="100"/>
      <c r="G472" s="100"/>
      <c r="H472" s="120"/>
    </row>
    <row r="473" spans="3:8" s="60" customFormat="1" x14ac:dyDescent="0.25">
      <c r="C473" s="85"/>
      <c r="D473" s="100"/>
      <c r="E473" s="100"/>
      <c r="F473" s="100"/>
      <c r="G473" s="100"/>
      <c r="H473" s="120"/>
    </row>
    <row r="474" spans="3:8" s="60" customFormat="1" x14ac:dyDescent="0.25">
      <c r="C474" s="85"/>
      <c r="D474" s="100"/>
      <c r="E474" s="100"/>
      <c r="F474" s="100"/>
      <c r="G474" s="100"/>
      <c r="H474" s="120"/>
    </row>
    <row r="475" spans="3:8" s="60" customFormat="1" x14ac:dyDescent="0.25">
      <c r="C475" s="85"/>
      <c r="D475" s="100"/>
      <c r="E475" s="100"/>
      <c r="F475" s="100"/>
      <c r="G475" s="100"/>
      <c r="H475" s="120"/>
    </row>
    <row r="476" spans="3:8" s="60" customFormat="1" x14ac:dyDescent="0.25">
      <c r="C476" s="85"/>
      <c r="D476" s="100"/>
      <c r="E476" s="100"/>
      <c r="F476" s="100"/>
      <c r="G476" s="100"/>
      <c r="H476" s="120"/>
    </row>
    <row r="477" spans="3:8" s="60" customFormat="1" x14ac:dyDescent="0.25">
      <c r="C477" s="85"/>
      <c r="D477" s="100"/>
      <c r="E477" s="100"/>
      <c r="F477" s="100"/>
      <c r="G477" s="100"/>
      <c r="H477" s="120"/>
    </row>
    <row r="478" spans="3:8" s="60" customFormat="1" x14ac:dyDescent="0.25">
      <c r="C478" s="85"/>
      <c r="D478" s="100"/>
      <c r="E478" s="100"/>
      <c r="F478" s="100"/>
      <c r="G478" s="100"/>
      <c r="H478" s="120"/>
    </row>
    <row r="479" spans="3:8" s="60" customFormat="1" x14ac:dyDescent="0.25">
      <c r="C479" s="85"/>
      <c r="D479" s="100"/>
      <c r="E479" s="100"/>
      <c r="F479" s="100"/>
      <c r="G479" s="100"/>
      <c r="H479" s="120"/>
    </row>
    <row r="480" spans="3:8" s="60" customFormat="1" x14ac:dyDescent="0.25">
      <c r="C480" s="85"/>
      <c r="D480" s="100"/>
      <c r="E480" s="100"/>
      <c r="F480" s="100"/>
      <c r="G480" s="100"/>
      <c r="H480" s="120"/>
    </row>
    <row r="481" spans="3:8" s="60" customFormat="1" x14ac:dyDescent="0.25">
      <c r="C481" s="85"/>
      <c r="D481" s="100"/>
      <c r="E481" s="100"/>
      <c r="F481" s="100"/>
      <c r="G481" s="100"/>
      <c r="H481" s="120"/>
    </row>
    <row r="482" spans="3:8" s="60" customFormat="1" x14ac:dyDescent="0.25">
      <c r="C482" s="85"/>
      <c r="D482" s="100"/>
      <c r="E482" s="100"/>
      <c r="F482" s="100"/>
      <c r="G482" s="100"/>
      <c r="H482" s="120"/>
    </row>
    <row r="483" spans="3:8" s="60" customFormat="1" x14ac:dyDescent="0.25">
      <c r="C483" s="85"/>
      <c r="D483" s="100"/>
      <c r="E483" s="100"/>
      <c r="F483" s="100"/>
      <c r="G483" s="100"/>
      <c r="H483" s="120"/>
    </row>
    <row r="484" spans="3:8" s="60" customFormat="1" x14ac:dyDescent="0.25">
      <c r="C484" s="85"/>
      <c r="D484" s="100"/>
      <c r="E484" s="100"/>
      <c r="F484" s="100"/>
      <c r="G484" s="100"/>
      <c r="H484" s="120"/>
    </row>
    <row r="485" spans="3:8" s="60" customFormat="1" x14ac:dyDescent="0.25">
      <c r="C485" s="85"/>
      <c r="D485" s="100"/>
      <c r="E485" s="100"/>
      <c r="F485" s="100"/>
      <c r="G485" s="100"/>
      <c r="H485" s="120"/>
    </row>
    <row r="486" spans="3:8" s="60" customFormat="1" x14ac:dyDescent="0.25">
      <c r="C486" s="85"/>
      <c r="D486" s="100"/>
      <c r="E486" s="100"/>
      <c r="F486" s="100"/>
      <c r="G486" s="100"/>
      <c r="H486" s="120"/>
    </row>
    <row r="487" spans="3:8" s="60" customFormat="1" x14ac:dyDescent="0.25">
      <c r="C487" s="85"/>
      <c r="D487" s="100"/>
      <c r="E487" s="100"/>
      <c r="F487" s="100"/>
      <c r="G487" s="100"/>
      <c r="H487" s="120"/>
    </row>
    <row r="488" spans="3:8" s="60" customFormat="1" x14ac:dyDescent="0.25">
      <c r="C488" s="85"/>
      <c r="D488" s="100"/>
      <c r="E488" s="100"/>
      <c r="F488" s="100"/>
      <c r="G488" s="100"/>
      <c r="H488" s="120"/>
    </row>
    <row r="489" spans="3:8" s="60" customFormat="1" x14ac:dyDescent="0.25">
      <c r="C489" s="85"/>
      <c r="D489" s="100"/>
      <c r="E489" s="100"/>
      <c r="F489" s="100"/>
      <c r="G489" s="100"/>
      <c r="H489" s="120"/>
    </row>
    <row r="490" spans="3:8" s="60" customFormat="1" x14ac:dyDescent="0.25">
      <c r="C490" s="85"/>
      <c r="D490" s="100"/>
      <c r="E490" s="100"/>
      <c r="F490" s="100"/>
      <c r="G490" s="100"/>
      <c r="H490" s="120"/>
    </row>
    <row r="491" spans="3:8" s="60" customFormat="1" x14ac:dyDescent="0.25">
      <c r="C491" s="85"/>
      <c r="D491" s="100"/>
      <c r="E491" s="100"/>
      <c r="F491" s="100"/>
      <c r="G491" s="100"/>
      <c r="H491" s="120"/>
    </row>
    <row r="492" spans="3:8" s="60" customFormat="1" x14ac:dyDescent="0.25">
      <c r="C492" s="85"/>
      <c r="D492" s="100"/>
      <c r="E492" s="100"/>
      <c r="F492" s="100"/>
      <c r="G492" s="100"/>
      <c r="H492" s="120"/>
    </row>
    <row r="493" spans="3:8" s="60" customFormat="1" x14ac:dyDescent="0.25">
      <c r="C493" s="85"/>
      <c r="D493" s="100"/>
      <c r="E493" s="100"/>
      <c r="F493" s="100"/>
      <c r="G493" s="100"/>
      <c r="H493" s="120"/>
    </row>
    <row r="494" spans="3:8" s="60" customFormat="1" x14ac:dyDescent="0.25">
      <c r="C494" s="85"/>
      <c r="D494" s="100"/>
      <c r="E494" s="100"/>
      <c r="F494" s="100"/>
      <c r="G494" s="100"/>
      <c r="H494" s="120"/>
    </row>
    <row r="495" spans="3:8" s="60" customFormat="1" x14ac:dyDescent="0.25">
      <c r="C495" s="85"/>
      <c r="D495" s="100"/>
      <c r="E495" s="100"/>
      <c r="F495" s="100"/>
      <c r="G495" s="100"/>
      <c r="H495" s="120"/>
    </row>
    <row r="496" spans="3:8" s="60" customFormat="1" x14ac:dyDescent="0.25">
      <c r="C496" s="85"/>
      <c r="D496" s="100"/>
      <c r="E496" s="100"/>
      <c r="F496" s="100"/>
      <c r="G496" s="100"/>
      <c r="H496" s="120"/>
    </row>
    <row r="497" spans="3:8" s="60" customFormat="1" x14ac:dyDescent="0.25">
      <c r="C497" s="85"/>
      <c r="D497" s="100"/>
      <c r="E497" s="100"/>
      <c r="F497" s="100"/>
      <c r="G497" s="100"/>
      <c r="H497" s="120"/>
    </row>
    <row r="498" spans="3:8" s="60" customFormat="1" x14ac:dyDescent="0.25">
      <c r="C498" s="85"/>
      <c r="D498" s="100"/>
      <c r="E498" s="100"/>
      <c r="F498" s="100"/>
      <c r="G498" s="100"/>
      <c r="H498" s="120"/>
    </row>
    <row r="499" spans="3:8" s="60" customFormat="1" x14ac:dyDescent="0.25">
      <c r="C499" s="85"/>
      <c r="D499" s="100"/>
      <c r="E499" s="100"/>
      <c r="F499" s="100"/>
      <c r="G499" s="100"/>
      <c r="H499" s="120"/>
    </row>
    <row r="500" spans="3:8" s="60" customFormat="1" x14ac:dyDescent="0.25">
      <c r="C500" s="85"/>
      <c r="D500" s="100"/>
      <c r="E500" s="100"/>
      <c r="F500" s="100"/>
      <c r="G500" s="100"/>
      <c r="H500" s="120"/>
    </row>
    <row r="501" spans="3:8" s="60" customFormat="1" x14ac:dyDescent="0.25">
      <c r="C501" s="85"/>
      <c r="D501" s="100"/>
      <c r="E501" s="100"/>
      <c r="F501" s="100"/>
      <c r="G501" s="100"/>
      <c r="H501" s="120"/>
    </row>
    <row r="502" spans="3:8" s="60" customFormat="1" x14ac:dyDescent="0.25">
      <c r="C502" s="85"/>
      <c r="D502" s="100"/>
      <c r="E502" s="100"/>
      <c r="F502" s="100"/>
      <c r="G502" s="100"/>
      <c r="H502" s="120"/>
    </row>
    <row r="503" spans="3:8" s="60" customFormat="1" x14ac:dyDescent="0.25">
      <c r="C503" s="85"/>
      <c r="D503" s="100"/>
      <c r="E503" s="100"/>
      <c r="F503" s="100"/>
      <c r="G503" s="100"/>
      <c r="H503" s="120"/>
    </row>
    <row r="504" spans="3:8" s="60" customFormat="1" x14ac:dyDescent="0.25">
      <c r="C504" s="85"/>
      <c r="D504" s="100"/>
      <c r="E504" s="100"/>
      <c r="F504" s="100"/>
      <c r="G504" s="100"/>
      <c r="H504" s="120"/>
    </row>
    <row r="505" spans="3:8" s="60" customFormat="1" x14ac:dyDescent="0.25">
      <c r="C505" s="85"/>
      <c r="D505" s="100"/>
      <c r="E505" s="100"/>
      <c r="F505" s="100"/>
      <c r="G505" s="100"/>
      <c r="H505" s="120"/>
    </row>
    <row r="506" spans="3:8" s="60" customFormat="1" x14ac:dyDescent="0.25">
      <c r="C506" s="85"/>
      <c r="D506" s="100"/>
      <c r="E506" s="100"/>
      <c r="F506" s="100"/>
      <c r="G506" s="100"/>
      <c r="H506" s="120"/>
    </row>
    <row r="507" spans="3:8" s="60" customFormat="1" x14ac:dyDescent="0.25">
      <c r="C507" s="85"/>
      <c r="D507" s="100"/>
      <c r="E507" s="100"/>
      <c r="F507" s="100"/>
      <c r="G507" s="100"/>
      <c r="H507" s="120"/>
    </row>
  </sheetData>
  <mergeCells count="14">
    <mergeCell ref="C120:E120"/>
    <mergeCell ref="F120:I120"/>
    <mergeCell ref="B114:I114"/>
    <mergeCell ref="B5:I5"/>
    <mergeCell ref="B6:I6"/>
    <mergeCell ref="G7:H7"/>
    <mergeCell ref="D119:I119"/>
    <mergeCell ref="D117:I117"/>
    <mergeCell ref="D118:I118"/>
    <mergeCell ref="B2:B4"/>
    <mergeCell ref="C2:G4"/>
    <mergeCell ref="H2:I2"/>
    <mergeCell ref="H3:I3"/>
    <mergeCell ref="H4:I4"/>
  </mergeCells>
  <pageMargins left="0.70866141732283472" right="0.70866141732283472" top="0.74803149606299213" bottom="0.74803149606299213" header="0.31496062992125984" footer="0.31496062992125984"/>
  <pageSetup paperSize="5"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45"/>
  <sheetViews>
    <sheetView topLeftCell="C1" zoomScale="89" zoomScaleNormal="89" workbookViewId="0">
      <selection activeCell="O25" sqref="O25"/>
    </sheetView>
  </sheetViews>
  <sheetFormatPr baseColWidth="10" defaultColWidth="11.42578125" defaultRowHeight="15" x14ac:dyDescent="0.25"/>
  <cols>
    <col min="1" max="1" width="5.7109375" style="60" hidden="1" customWidth="1"/>
    <col min="2" max="2" width="6.5703125" style="60" hidden="1" customWidth="1"/>
    <col min="3" max="3" width="4.7109375" style="60" customWidth="1"/>
    <col min="4" max="4" width="27.140625" style="60" customWidth="1"/>
    <col min="5" max="5" width="25.140625" style="60" customWidth="1"/>
    <col min="6" max="6" width="7.42578125" style="85" customWidth="1"/>
    <col min="7" max="7" width="5" style="60" customWidth="1"/>
    <col min="8" max="8" width="20.85546875" style="100" bestFit="1" customWidth="1"/>
    <col min="9" max="9" width="4.5703125" style="100" customWidth="1"/>
    <col min="10" max="10" width="20.85546875" style="100" bestFit="1" customWidth="1"/>
    <col min="11" max="11" width="17.7109375" style="100" bestFit="1" customWidth="1"/>
    <col min="12" max="12" width="11.28515625" style="120" bestFit="1" customWidth="1"/>
    <col min="13" max="13" width="3.7109375" style="60" customWidth="1"/>
    <col min="14" max="14" width="4.7109375" style="60" customWidth="1"/>
    <col min="15" max="15" width="18.5703125" style="60" bestFit="1" customWidth="1"/>
    <col min="16" max="16384" width="11.42578125" style="60"/>
  </cols>
  <sheetData>
    <row r="2" spans="1:25" ht="15" customHeight="1" x14ac:dyDescent="0.25">
      <c r="D2" s="175"/>
      <c r="E2" s="178" t="s">
        <v>149</v>
      </c>
      <c r="F2" s="179"/>
      <c r="G2" s="179"/>
      <c r="H2" s="179"/>
      <c r="I2" s="179"/>
      <c r="J2" s="180"/>
      <c r="K2" s="187" t="s">
        <v>145</v>
      </c>
      <c r="L2" s="188"/>
      <c r="M2" s="189"/>
    </row>
    <row r="3" spans="1:25" ht="15" customHeight="1" x14ac:dyDescent="0.25">
      <c r="D3" s="176"/>
      <c r="E3" s="181"/>
      <c r="F3" s="182"/>
      <c r="G3" s="182"/>
      <c r="H3" s="182"/>
      <c r="I3" s="182"/>
      <c r="J3" s="183"/>
      <c r="K3" s="187" t="s">
        <v>144</v>
      </c>
      <c r="L3" s="188"/>
      <c r="M3" s="189"/>
    </row>
    <row r="4" spans="1:25" x14ac:dyDescent="0.25">
      <c r="D4" s="177"/>
      <c r="E4" s="184"/>
      <c r="F4" s="185"/>
      <c r="G4" s="185"/>
      <c r="H4" s="185"/>
      <c r="I4" s="185"/>
      <c r="J4" s="186"/>
      <c r="K4" s="187" t="s">
        <v>146</v>
      </c>
      <c r="L4" s="188"/>
      <c r="M4" s="189"/>
      <c r="P4" s="174"/>
      <c r="Q4" s="167"/>
      <c r="R4" s="167"/>
      <c r="S4" s="167"/>
      <c r="T4" s="167"/>
      <c r="U4" s="167"/>
      <c r="V4" s="167"/>
      <c r="W4" s="167"/>
      <c r="X4" s="167"/>
      <c r="Y4" s="168"/>
    </row>
    <row r="5" spans="1:25" ht="15" customHeight="1" x14ac:dyDescent="0.25">
      <c r="D5" s="190" t="s">
        <v>147</v>
      </c>
      <c r="E5" s="191"/>
      <c r="F5" s="191"/>
      <c r="G5" s="191"/>
      <c r="H5" s="191"/>
      <c r="I5" s="191"/>
      <c r="J5" s="191"/>
      <c r="K5" s="191"/>
      <c r="L5" s="191"/>
      <c r="M5" s="192"/>
    </row>
    <row r="6" spans="1:25" ht="35.25" customHeight="1" x14ac:dyDescent="0.25">
      <c r="D6" s="174" t="s">
        <v>0</v>
      </c>
      <c r="E6" s="167"/>
      <c r="F6" s="167"/>
      <c r="G6" s="167"/>
      <c r="H6" s="167"/>
      <c r="I6" s="167"/>
      <c r="J6" s="167"/>
      <c r="K6" s="167"/>
      <c r="L6" s="167"/>
      <c r="M6" s="168"/>
      <c r="O6" s="171"/>
      <c r="P6" s="172"/>
      <c r="Q6" s="172"/>
      <c r="R6" s="172"/>
      <c r="S6" s="172"/>
      <c r="T6" s="172"/>
      <c r="U6" s="172"/>
      <c r="V6" s="172"/>
      <c r="W6" s="172"/>
      <c r="X6" s="173"/>
    </row>
    <row r="7" spans="1:25" ht="15.75" thickBot="1" x14ac:dyDescent="0.3">
      <c r="D7" s="71"/>
      <c r="E7" s="146"/>
      <c r="F7" s="63" t="s">
        <v>1</v>
      </c>
      <c r="G7" s="146"/>
      <c r="H7" s="36" t="s">
        <v>142</v>
      </c>
      <c r="I7" s="36"/>
      <c r="J7" s="36" t="s">
        <v>141</v>
      </c>
      <c r="K7" s="36" t="s">
        <v>132</v>
      </c>
      <c r="L7" s="36"/>
      <c r="M7" s="4"/>
    </row>
    <row r="8" spans="1:25" ht="15.75" thickTop="1" x14ac:dyDescent="0.25">
      <c r="D8" s="14"/>
      <c r="E8" s="6"/>
      <c r="F8" s="49"/>
      <c r="G8" s="6"/>
      <c r="H8" s="7"/>
      <c r="I8" s="7"/>
      <c r="J8" s="7"/>
      <c r="K8" s="37" t="s">
        <v>133</v>
      </c>
      <c r="L8" s="139" t="s">
        <v>134</v>
      </c>
      <c r="M8" s="5"/>
    </row>
    <row r="9" spans="1:25" x14ac:dyDescent="0.25">
      <c r="D9" s="14" t="s">
        <v>67</v>
      </c>
      <c r="E9" s="6"/>
      <c r="G9" s="57"/>
      <c r="H9" s="38"/>
      <c r="I9" s="38"/>
      <c r="J9" s="38"/>
      <c r="K9" s="38"/>
      <c r="L9" s="104"/>
      <c r="M9" s="12"/>
    </row>
    <row r="10" spans="1:25" x14ac:dyDescent="0.25">
      <c r="A10" s="60" t="s">
        <v>68</v>
      </c>
      <c r="D10" s="15" t="s">
        <v>69</v>
      </c>
      <c r="E10" s="57"/>
      <c r="F10" s="49" t="s">
        <v>111</v>
      </c>
      <c r="G10" s="57"/>
      <c r="H10" s="41" t="s">
        <v>150</v>
      </c>
      <c r="I10" s="38"/>
      <c r="J10" s="41" t="s">
        <v>150</v>
      </c>
      <c r="K10" s="38" t="e">
        <f>+H10-J10</f>
        <v>#VALUE!</v>
      </c>
      <c r="L10" s="104" t="e">
        <f>+((H10/J10)-1)</f>
        <v>#VALUE!</v>
      </c>
      <c r="M10" s="12"/>
      <c r="N10" s="121"/>
      <c r="O10" s="102"/>
    </row>
    <row r="11" spans="1:25" x14ac:dyDescent="0.25">
      <c r="D11" s="15" t="s">
        <v>143</v>
      </c>
      <c r="E11" s="57"/>
      <c r="F11" s="49"/>
      <c r="G11" s="57"/>
      <c r="H11" s="41" t="s">
        <v>150</v>
      </c>
      <c r="I11" s="38"/>
      <c r="J11" s="38">
        <v>0</v>
      </c>
      <c r="K11" s="38" t="e">
        <f>+H11-J11</f>
        <v>#VALUE!</v>
      </c>
      <c r="L11" s="104">
        <v>1</v>
      </c>
      <c r="M11" s="12"/>
      <c r="N11" s="121"/>
      <c r="O11" s="102"/>
    </row>
    <row r="12" spans="1:25" x14ac:dyDescent="0.25">
      <c r="D12" s="14" t="s">
        <v>70</v>
      </c>
      <c r="E12" s="57"/>
      <c r="F12" s="49"/>
      <c r="G12" s="57"/>
      <c r="H12" s="38"/>
      <c r="I12" s="38"/>
      <c r="J12" s="38"/>
      <c r="K12" s="38"/>
      <c r="L12" s="104"/>
      <c r="M12" s="12"/>
      <c r="N12" s="121"/>
    </row>
    <row r="13" spans="1:25" x14ac:dyDescent="0.25">
      <c r="A13" s="60" t="s">
        <v>71</v>
      </c>
      <c r="D13" s="15" t="s">
        <v>72</v>
      </c>
      <c r="E13" s="57"/>
      <c r="F13" s="49" t="s">
        <v>116</v>
      </c>
      <c r="G13" s="57"/>
      <c r="H13" s="41" t="s">
        <v>150</v>
      </c>
      <c r="I13" s="38"/>
      <c r="J13" s="41" t="s">
        <v>150</v>
      </c>
      <c r="K13" s="38" t="e">
        <f t="shared" ref="K13:K36" si="0">+H13-J13</f>
        <v>#VALUE!</v>
      </c>
      <c r="L13" s="104" t="e">
        <f t="shared" ref="L13:L36" si="1">+((H13/J13)-1)</f>
        <v>#VALUE!</v>
      </c>
      <c r="M13" s="12"/>
      <c r="N13" s="102"/>
    </row>
    <row r="14" spans="1:25" x14ac:dyDescent="0.25">
      <c r="D14" s="15"/>
      <c r="E14" s="57"/>
      <c r="F14" s="49"/>
      <c r="G14" s="57"/>
      <c r="H14" s="38"/>
      <c r="I14" s="38"/>
      <c r="J14" s="38"/>
      <c r="K14" s="38"/>
      <c r="L14" s="104"/>
      <c r="M14" s="12"/>
    </row>
    <row r="15" spans="1:25" x14ac:dyDescent="0.25">
      <c r="D15" s="23" t="s">
        <v>73</v>
      </c>
      <c r="E15" s="147"/>
      <c r="F15" s="49"/>
      <c r="G15" s="57"/>
      <c r="H15" s="122" t="e">
        <f>H10+H11-H13</f>
        <v>#VALUE!</v>
      </c>
      <c r="I15" s="7"/>
      <c r="J15" s="122" t="e">
        <f>J10+J11-J13</f>
        <v>#VALUE!</v>
      </c>
      <c r="K15" s="7" t="e">
        <f t="shared" si="0"/>
        <v>#VALUE!</v>
      </c>
      <c r="L15" s="140" t="e">
        <f t="shared" si="1"/>
        <v>#VALUE!</v>
      </c>
      <c r="M15" s="12"/>
      <c r="N15" s="102"/>
    </row>
    <row r="16" spans="1:25" x14ac:dyDescent="0.25">
      <c r="D16" s="15"/>
      <c r="E16" s="57"/>
      <c r="F16" s="49"/>
      <c r="G16" s="57"/>
      <c r="H16" s="38"/>
      <c r="I16" s="38"/>
      <c r="J16" s="38"/>
      <c r="K16" s="38"/>
      <c r="L16" s="104"/>
      <c r="M16" s="12"/>
    </row>
    <row r="17" spans="1:17" x14ac:dyDescent="0.25">
      <c r="D17" s="14" t="s">
        <v>74</v>
      </c>
      <c r="E17" s="6"/>
      <c r="F17" s="49"/>
      <c r="G17" s="57"/>
      <c r="H17" s="38"/>
      <c r="I17" s="38"/>
      <c r="J17" s="38"/>
      <c r="K17" s="38"/>
      <c r="L17" s="104"/>
      <c r="M17" s="12"/>
    </row>
    <row r="18" spans="1:17" x14ac:dyDescent="0.25">
      <c r="A18" s="60" t="s">
        <v>75</v>
      </c>
      <c r="B18" s="60" t="s">
        <v>76</v>
      </c>
      <c r="D18" s="15" t="s">
        <v>77</v>
      </c>
      <c r="E18" s="57"/>
      <c r="F18" s="49" t="s">
        <v>113</v>
      </c>
      <c r="G18" s="57"/>
      <c r="H18" s="41" t="s">
        <v>150</v>
      </c>
      <c r="I18" s="38"/>
      <c r="J18" s="41" t="s">
        <v>150</v>
      </c>
      <c r="K18" s="38" t="e">
        <f t="shared" si="0"/>
        <v>#VALUE!</v>
      </c>
      <c r="L18" s="104" t="e">
        <f t="shared" si="1"/>
        <v>#VALUE!</v>
      </c>
      <c r="M18" s="12"/>
      <c r="O18" s="123"/>
    </row>
    <row r="19" spans="1:17" x14ac:dyDescent="0.25">
      <c r="D19" s="196" t="s">
        <v>78</v>
      </c>
      <c r="E19" s="197"/>
      <c r="F19" s="49"/>
      <c r="G19" s="57"/>
      <c r="H19" s="38"/>
      <c r="I19" s="38"/>
      <c r="J19" s="38"/>
      <c r="K19" s="38"/>
      <c r="L19" s="104"/>
      <c r="M19" s="12"/>
      <c r="O19" s="123"/>
    </row>
    <row r="20" spans="1:17" x14ac:dyDescent="0.25">
      <c r="A20" s="60" t="s">
        <v>79</v>
      </c>
      <c r="D20" s="15" t="s">
        <v>80</v>
      </c>
      <c r="E20" s="57"/>
      <c r="F20" s="49" t="s">
        <v>114</v>
      </c>
      <c r="G20" s="57"/>
      <c r="H20" s="38">
        <v>0</v>
      </c>
      <c r="I20" s="38"/>
      <c r="J20" s="38">
        <v>0</v>
      </c>
      <c r="K20" s="38">
        <f t="shared" si="0"/>
        <v>0</v>
      </c>
      <c r="L20" s="104">
        <v>0</v>
      </c>
      <c r="M20" s="12"/>
      <c r="N20" s="61"/>
      <c r="O20" s="123"/>
      <c r="Q20" s="121"/>
    </row>
    <row r="21" spans="1:17" x14ac:dyDescent="0.25">
      <c r="D21" s="14" t="s">
        <v>131</v>
      </c>
      <c r="E21" s="57"/>
      <c r="F21" s="49"/>
      <c r="G21" s="57"/>
      <c r="H21" s="124" t="e">
        <f>+H18+H20</f>
        <v>#VALUE!</v>
      </c>
      <c r="I21" s="86"/>
      <c r="J21" s="124" t="e">
        <f>+J18+J20</f>
        <v>#VALUE!</v>
      </c>
      <c r="K21" s="7" t="e">
        <f t="shared" si="0"/>
        <v>#VALUE!</v>
      </c>
      <c r="L21" s="140" t="e">
        <f t="shared" si="1"/>
        <v>#VALUE!</v>
      </c>
      <c r="M21" s="12"/>
      <c r="N21" s="61"/>
      <c r="O21" s="121"/>
    </row>
    <row r="22" spans="1:17" x14ac:dyDescent="0.25">
      <c r="D22" s="15"/>
      <c r="E22" s="57"/>
      <c r="F22" s="49"/>
      <c r="G22" s="57"/>
      <c r="H22" s="7"/>
      <c r="I22" s="86"/>
      <c r="J22" s="7"/>
      <c r="K22" s="7"/>
      <c r="L22" s="140"/>
      <c r="M22" s="12"/>
      <c r="N22" s="61"/>
      <c r="O22" s="121"/>
    </row>
    <row r="23" spans="1:17" ht="15.75" thickBot="1" x14ac:dyDescent="0.3">
      <c r="D23" s="14" t="s">
        <v>81</v>
      </c>
      <c r="E23" s="6"/>
      <c r="F23" s="49"/>
      <c r="G23" s="57"/>
      <c r="H23" s="125" t="e">
        <f>+H15-H21</f>
        <v>#VALUE!</v>
      </c>
      <c r="I23" s="86"/>
      <c r="J23" s="125" t="e">
        <f>+J15-J21</f>
        <v>#VALUE!</v>
      </c>
      <c r="K23" s="7" t="e">
        <f t="shared" si="0"/>
        <v>#VALUE!</v>
      </c>
      <c r="L23" s="140" t="e">
        <f t="shared" si="1"/>
        <v>#VALUE!</v>
      </c>
      <c r="M23" s="12"/>
      <c r="O23" s="121"/>
    </row>
    <row r="24" spans="1:17" ht="15.75" thickTop="1" x14ac:dyDescent="0.25">
      <c r="D24" s="17"/>
      <c r="E24" s="148"/>
      <c r="F24" s="49"/>
      <c r="G24" s="57"/>
      <c r="H24" s="38"/>
      <c r="I24" s="86"/>
      <c r="J24" s="38"/>
      <c r="K24" s="38"/>
      <c r="L24" s="104"/>
      <c r="M24" s="12"/>
    </row>
    <row r="25" spans="1:17" x14ac:dyDescent="0.25">
      <c r="D25" s="14" t="s">
        <v>82</v>
      </c>
      <c r="E25" s="6"/>
      <c r="F25" s="49" t="s">
        <v>112</v>
      </c>
      <c r="G25" s="57"/>
      <c r="H25" s="41" t="s">
        <v>150</v>
      </c>
      <c r="I25" s="38"/>
      <c r="J25" s="7">
        <f>SUM(J26:J28)</f>
        <v>0</v>
      </c>
      <c r="K25" s="7" t="e">
        <f t="shared" si="0"/>
        <v>#VALUE!</v>
      </c>
      <c r="L25" s="140">
        <v>1</v>
      </c>
      <c r="M25" s="12"/>
    </row>
    <row r="26" spans="1:17" x14ac:dyDescent="0.25">
      <c r="A26" s="126" t="s">
        <v>83</v>
      </c>
      <c r="D26" s="15" t="s">
        <v>84</v>
      </c>
      <c r="E26" s="6"/>
      <c r="F26" s="49"/>
      <c r="G26" s="57"/>
      <c r="H26" s="41" t="s">
        <v>150</v>
      </c>
      <c r="I26" s="38"/>
      <c r="J26" s="38">
        <v>0</v>
      </c>
      <c r="K26" s="38" t="e">
        <f t="shared" si="0"/>
        <v>#VALUE!</v>
      </c>
      <c r="L26" s="104">
        <v>1</v>
      </c>
      <c r="M26" s="12"/>
    </row>
    <row r="27" spans="1:17" hidden="1" x14ac:dyDescent="0.25">
      <c r="A27" s="126" t="s">
        <v>85</v>
      </c>
      <c r="D27" s="15" t="s">
        <v>86</v>
      </c>
      <c r="E27" s="6"/>
      <c r="F27" s="49"/>
      <c r="G27" s="57"/>
      <c r="H27" s="38">
        <v>0</v>
      </c>
      <c r="I27" s="38"/>
      <c r="J27" s="38">
        <v>0</v>
      </c>
      <c r="K27" s="38">
        <f t="shared" si="0"/>
        <v>0</v>
      </c>
      <c r="L27" s="104">
        <v>0</v>
      </c>
      <c r="M27" s="12"/>
    </row>
    <row r="28" spans="1:17" hidden="1" x14ac:dyDescent="0.25">
      <c r="A28" s="60" t="s">
        <v>87</v>
      </c>
      <c r="D28" s="15" t="s">
        <v>88</v>
      </c>
      <c r="E28" s="6"/>
      <c r="F28" s="49"/>
      <c r="G28" s="57"/>
      <c r="H28" s="38">
        <v>0</v>
      </c>
      <c r="I28" s="38"/>
      <c r="J28" s="38">
        <v>0</v>
      </c>
      <c r="K28" s="38">
        <f t="shared" si="0"/>
        <v>0</v>
      </c>
      <c r="L28" s="104">
        <v>0</v>
      </c>
      <c r="M28" s="12"/>
    </row>
    <row r="29" spans="1:17" hidden="1" x14ac:dyDescent="0.25">
      <c r="D29" s="15"/>
      <c r="E29" s="57"/>
      <c r="F29" s="49"/>
      <c r="G29" s="57"/>
      <c r="H29" s="38"/>
      <c r="I29" s="38"/>
      <c r="J29" s="38"/>
      <c r="K29" s="38">
        <f t="shared" si="0"/>
        <v>0</v>
      </c>
      <c r="L29" s="104">
        <v>0</v>
      </c>
      <c r="M29" s="12"/>
    </row>
    <row r="30" spans="1:17" hidden="1" x14ac:dyDescent="0.25">
      <c r="D30" s="14" t="s">
        <v>89</v>
      </c>
      <c r="E30" s="6"/>
      <c r="F30" s="49" t="s">
        <v>115</v>
      </c>
      <c r="G30" s="57"/>
      <c r="H30" s="7">
        <f>SUM(H31:H32)</f>
        <v>0</v>
      </c>
      <c r="I30" s="38"/>
      <c r="J30" s="7">
        <f>J31+J32</f>
        <v>0</v>
      </c>
      <c r="K30" s="7">
        <f t="shared" si="0"/>
        <v>0</v>
      </c>
      <c r="L30" s="140">
        <v>0</v>
      </c>
      <c r="M30" s="12"/>
    </row>
    <row r="31" spans="1:17" hidden="1" x14ac:dyDescent="0.25">
      <c r="A31" s="60" t="s">
        <v>90</v>
      </c>
      <c r="B31" s="60" t="s">
        <v>91</v>
      </c>
      <c r="D31" s="15" t="s">
        <v>92</v>
      </c>
      <c r="E31" s="6"/>
      <c r="F31" s="49"/>
      <c r="G31" s="57"/>
      <c r="H31" s="38">
        <v>0</v>
      </c>
      <c r="I31" s="38"/>
      <c r="J31" s="38">
        <v>0</v>
      </c>
      <c r="K31" s="38">
        <f t="shared" si="0"/>
        <v>0</v>
      </c>
      <c r="L31" s="104">
        <v>0</v>
      </c>
      <c r="M31" s="12"/>
    </row>
    <row r="32" spans="1:17" hidden="1" x14ac:dyDescent="0.25">
      <c r="A32" s="60" t="s">
        <v>93</v>
      </c>
      <c r="B32" s="60" t="s">
        <v>94</v>
      </c>
      <c r="D32" s="15" t="s">
        <v>95</v>
      </c>
      <c r="E32" s="6"/>
      <c r="F32" s="49"/>
      <c r="G32" s="57"/>
      <c r="H32" s="38">
        <v>0</v>
      </c>
      <c r="I32" s="38"/>
      <c r="J32" s="38"/>
      <c r="K32" s="38">
        <f t="shared" si="0"/>
        <v>0</v>
      </c>
      <c r="L32" s="104">
        <v>0</v>
      </c>
      <c r="M32" s="12"/>
    </row>
    <row r="33" spans="4:14" hidden="1" x14ac:dyDescent="0.25">
      <c r="D33" s="15"/>
      <c r="E33" s="57"/>
      <c r="F33" s="49"/>
      <c r="H33" s="38"/>
      <c r="I33" s="38"/>
      <c r="J33" s="38"/>
      <c r="K33" s="38">
        <f t="shared" si="0"/>
        <v>0</v>
      </c>
      <c r="L33" s="104">
        <v>0</v>
      </c>
      <c r="M33" s="12"/>
    </row>
    <row r="34" spans="4:14" ht="15.75" thickBot="1" x14ac:dyDescent="0.3">
      <c r="D34" s="71" t="s">
        <v>96</v>
      </c>
      <c r="E34" s="146"/>
      <c r="F34" s="63"/>
      <c r="G34" s="144"/>
      <c r="H34" s="127" t="e">
        <f>H23+H25-H30</f>
        <v>#VALUE!</v>
      </c>
      <c r="I34" s="149"/>
      <c r="J34" s="127" t="e">
        <f>J23+J25-J30</f>
        <v>#VALUE!</v>
      </c>
      <c r="K34" s="127" t="e">
        <f>+H34-J34</f>
        <v>#VALUE!</v>
      </c>
      <c r="L34" s="143" t="e">
        <f t="shared" si="1"/>
        <v>#VALUE!</v>
      </c>
      <c r="M34" s="65"/>
      <c r="N34" s="121"/>
    </row>
    <row r="35" spans="4:14" ht="15.75" thickTop="1" x14ac:dyDescent="0.25">
      <c r="D35" s="15"/>
      <c r="E35" s="57"/>
      <c r="F35" s="49"/>
      <c r="G35" s="57"/>
      <c r="H35" s="38"/>
      <c r="I35" s="38"/>
      <c r="J35" s="38"/>
      <c r="K35" s="38"/>
      <c r="L35" s="104"/>
      <c r="M35" s="12"/>
    </row>
    <row r="36" spans="4:14" ht="15.75" thickBot="1" x14ac:dyDescent="0.3">
      <c r="D36" s="13" t="s">
        <v>97</v>
      </c>
      <c r="E36" s="145"/>
      <c r="F36" s="63"/>
      <c r="G36" s="144"/>
      <c r="H36" s="129" t="e">
        <f>H34</f>
        <v>#VALUE!</v>
      </c>
      <c r="I36" s="128"/>
      <c r="J36" s="129" t="e">
        <f>J34</f>
        <v>#VALUE!</v>
      </c>
      <c r="K36" s="127" t="e">
        <f t="shared" si="0"/>
        <v>#VALUE!</v>
      </c>
      <c r="L36" s="143" t="e">
        <f t="shared" si="1"/>
        <v>#VALUE!</v>
      </c>
      <c r="M36" s="65"/>
    </row>
    <row r="37" spans="4:14" ht="15.75" thickTop="1" x14ac:dyDescent="0.25">
      <c r="D37" s="15"/>
      <c r="E37" s="57"/>
      <c r="F37" s="49"/>
      <c r="G37" s="57"/>
      <c r="H37" s="38"/>
      <c r="I37" s="38"/>
      <c r="J37" s="38"/>
      <c r="K37" s="38"/>
      <c r="L37" s="104"/>
      <c r="M37" s="12"/>
    </row>
    <row r="38" spans="4:14" x14ac:dyDescent="0.25">
      <c r="D38" s="15"/>
      <c r="E38" s="57"/>
      <c r="F38" s="49"/>
      <c r="G38" s="57"/>
      <c r="H38" s="38"/>
      <c r="I38" s="38"/>
      <c r="J38" s="38"/>
      <c r="K38" s="38"/>
      <c r="L38" s="104"/>
      <c r="M38" s="12"/>
    </row>
    <row r="39" spans="4:14" x14ac:dyDescent="0.25">
      <c r="D39" s="15"/>
      <c r="E39" s="57"/>
      <c r="F39" s="49"/>
      <c r="G39" s="130"/>
      <c r="H39" s="40"/>
      <c r="I39" s="40"/>
      <c r="J39" s="40"/>
      <c r="K39" s="40"/>
      <c r="L39" s="107"/>
      <c r="M39" s="131"/>
    </row>
    <row r="40" spans="4:14" x14ac:dyDescent="0.25">
      <c r="D40" s="193"/>
      <c r="E40" s="194"/>
      <c r="F40" s="194"/>
      <c r="G40" s="194"/>
      <c r="H40" s="194"/>
      <c r="I40" s="194"/>
      <c r="J40" s="194"/>
      <c r="K40" s="194"/>
      <c r="L40" s="194"/>
      <c r="M40" s="195"/>
    </row>
    <row r="41" spans="4:14" x14ac:dyDescent="0.25">
      <c r="D41" s="94"/>
      <c r="E41" s="150"/>
      <c r="F41" s="49"/>
      <c r="G41" s="150"/>
      <c r="H41" s="39"/>
      <c r="I41" s="39"/>
      <c r="J41" s="39"/>
      <c r="K41" s="39"/>
      <c r="L41" s="106"/>
      <c r="M41" s="132"/>
    </row>
    <row r="42" spans="4:14" x14ac:dyDescent="0.25">
      <c r="D42" s="23" t="str">
        <f>+'ESTADO DE SITUACION FINANCIERA'!B117</f>
        <v>AICARDO SOLIS</v>
      </c>
      <c r="E42" s="167"/>
      <c r="F42" s="167"/>
      <c r="G42" s="6"/>
      <c r="H42" s="60"/>
      <c r="I42" s="6"/>
      <c r="J42" s="6" t="s">
        <v>117</v>
      </c>
      <c r="K42" s="6"/>
      <c r="L42" s="140"/>
      <c r="M42" s="5"/>
    </row>
    <row r="43" spans="4:14" ht="14.25" x14ac:dyDescent="0.25">
      <c r="D43" s="151" t="str">
        <f>+'ESTADO DE SITUACION FINANCIERA'!B118</f>
        <v>Representante Legal</v>
      </c>
      <c r="E43" s="165"/>
      <c r="F43" s="165"/>
      <c r="H43" s="60"/>
      <c r="I43" s="86"/>
      <c r="J43" s="86" t="s">
        <v>66</v>
      </c>
      <c r="K43" s="86"/>
      <c r="L43" s="141"/>
      <c r="M43" s="87"/>
    </row>
    <row r="44" spans="4:14" ht="14.25" x14ac:dyDescent="0.25">
      <c r="D44" s="92"/>
      <c r="E44" s="165"/>
      <c r="F44" s="165"/>
      <c r="G44" s="56"/>
      <c r="H44" s="60"/>
      <c r="I44" s="86"/>
      <c r="J44" s="86" t="s">
        <v>118</v>
      </c>
      <c r="K44" s="133"/>
      <c r="L44" s="141"/>
      <c r="M44" s="87"/>
    </row>
    <row r="45" spans="4:14" ht="15.75" thickBot="1" x14ac:dyDescent="0.3">
      <c r="D45" s="134"/>
      <c r="E45" s="135"/>
      <c r="F45" s="136"/>
      <c r="G45" s="135"/>
      <c r="H45" s="137"/>
      <c r="I45" s="137"/>
      <c r="J45" s="137"/>
      <c r="K45" s="137"/>
      <c r="L45" s="142"/>
      <c r="M45" s="138"/>
    </row>
  </sheetData>
  <mergeCells count="14">
    <mergeCell ref="D40:M40"/>
    <mergeCell ref="E42:F42"/>
    <mergeCell ref="E43:F43"/>
    <mergeCell ref="E44:F44"/>
    <mergeCell ref="D19:E19"/>
    <mergeCell ref="O6:X6"/>
    <mergeCell ref="P4:Y4"/>
    <mergeCell ref="D2:D4"/>
    <mergeCell ref="E2:J4"/>
    <mergeCell ref="K2:M2"/>
    <mergeCell ref="K3:M3"/>
    <mergeCell ref="K4:M4"/>
    <mergeCell ref="D5:M5"/>
    <mergeCell ref="D6:M6"/>
  </mergeCells>
  <pageMargins left="0.7" right="0.7" top="0.75" bottom="0.75" header="0.3" footer="0.3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ESTADO DE SITUACION FINANCIERA</vt:lpstr>
      <vt:lpstr>ESTADO DE RESULTADO</vt:lpstr>
      <vt:lpstr>'ESTADO DE RESULTADO'!Área_de_impresión</vt:lpstr>
      <vt:lpstr>'ESTADO DE SITUACION FINANCIERA'!Área_de_impresión</vt:lpstr>
      <vt:lpstr>'ESTADO DE SITUACION FINANCIERA'!Títulos_a_imprimir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bancos</dc:creator>
  <cp:lastModifiedBy>lina rodriguez</cp:lastModifiedBy>
  <cp:lastPrinted>2025-12-02T21:18:53Z</cp:lastPrinted>
  <dcterms:created xsi:type="dcterms:W3CDTF">2020-02-21T00:01:27Z</dcterms:created>
  <dcterms:modified xsi:type="dcterms:W3CDTF">2025-12-15T19:35:26Z</dcterms:modified>
</cp:coreProperties>
</file>